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2"/>
  </bookViews>
  <sheets>
    <sheet name="汇总表" sheetId="3" r:id="rId1"/>
    <sheet name="明细表" sheetId="1" r:id="rId2"/>
    <sheet name="分镇村" sheetId="2" r:id="rId3"/>
  </sheets>
  <definedNames>
    <definedName name="_xlnm._FilterDatabase" localSheetId="0" hidden="1">汇总表!$A$3:$D$16</definedName>
    <definedName name="_xlnm._FilterDatabase" localSheetId="1" hidden="1">明细表!$A$3:$I$101</definedName>
    <definedName name="_xlnm._FilterDatabase" localSheetId="2" hidden="1">分镇村!$A$3:$G$98</definedName>
    <definedName name="_xlnm.Print_Titles" localSheetId="1">明细表!$3:$3</definedName>
    <definedName name="_xlnm.Print_Titles" localSheetId="2">分镇村!$3:$3</definedName>
    <definedName name="_xlnm.Print_Titles" localSheetId="0">汇总表!$A$3:$IV$3</definedName>
  </definedNames>
  <calcPr calcId="144525"/>
</workbook>
</file>

<file path=xl/sharedStrings.xml><?xml version="1.0" encoding="utf-8"?>
<sst xmlns="http://schemas.openxmlformats.org/spreadsheetml/2006/main" count="642" uniqueCount="201">
  <si>
    <t>附件2</t>
  </si>
  <si>
    <t>长沙市望城区2021年第五批农村公路建设补助资金汇总表</t>
  </si>
  <si>
    <t>序号</t>
  </si>
  <si>
    <t>街镇(单位)</t>
  </si>
  <si>
    <t>单位小计(万元)</t>
  </si>
  <si>
    <t>备注</t>
  </si>
  <si>
    <t>合计</t>
  </si>
  <si>
    <t>丁字湾街道</t>
  </si>
  <si>
    <t>望交发[2021] 号</t>
  </si>
  <si>
    <t>铜官街道</t>
  </si>
  <si>
    <t>高塘岭街道</t>
  </si>
  <si>
    <t>乌山街道</t>
  </si>
  <si>
    <t>金山桥街道</t>
  </si>
  <si>
    <t>白沙洲街道</t>
  </si>
  <si>
    <t>月亮岛街道</t>
  </si>
  <si>
    <t>桥驿镇</t>
  </si>
  <si>
    <t>茶亭镇</t>
  </si>
  <si>
    <t>乔口镇</t>
  </si>
  <si>
    <t>靖港镇</t>
  </si>
  <si>
    <t>白箬铺镇</t>
  </si>
  <si>
    <t>附件1</t>
  </si>
  <si>
    <t>长沙市望城区2021年第五批农村公路补助资金明细表</t>
  </si>
  <si>
    <t>序
号</t>
  </si>
  <si>
    <t>乡镇
(街道)</t>
  </si>
  <si>
    <t>村
（社区）</t>
  </si>
  <si>
    <t>项目名称</t>
  </si>
  <si>
    <t>里程       (公里)</t>
  </si>
  <si>
    <t>补助总额（万元）</t>
  </si>
  <si>
    <t>已拨付（万元）</t>
  </si>
  <si>
    <t>本次拨付
(万元)</t>
  </si>
  <si>
    <t>小计</t>
  </si>
  <si>
    <t>区计划剩余补助</t>
  </si>
  <si>
    <t>翻身垸村</t>
  </si>
  <si>
    <t>丁字中学进出道路</t>
  </si>
  <si>
    <t>区计划（路面宽度大于等于5米的补助40万元/公里，路面宽度小于5米的补助20万元/公里），拨付剩余30%区级补助资金</t>
  </si>
  <si>
    <t>金云村</t>
  </si>
  <si>
    <t>村部公路</t>
  </si>
  <si>
    <t>石渚湖村</t>
  </si>
  <si>
    <t>环乡公路</t>
  </si>
  <si>
    <t>高岭社区</t>
  </si>
  <si>
    <t>9组、12组公路</t>
  </si>
  <si>
    <t>禾丰村</t>
  </si>
  <si>
    <t>公园路-山塘坪</t>
  </si>
  <si>
    <t>花海片区道路</t>
  </si>
  <si>
    <t>静慎村</t>
  </si>
  <si>
    <t>珠琳塘组道路</t>
  </si>
  <si>
    <t>九峰山村</t>
  </si>
  <si>
    <t>惜字塔延长线</t>
  </si>
  <si>
    <t>戴公桥村</t>
  </si>
  <si>
    <t>戴公桥村部连接公路</t>
  </si>
  <si>
    <t>格塘村</t>
  </si>
  <si>
    <t>瓦屋组公路</t>
  </si>
  <si>
    <t>市计划配套补助</t>
  </si>
  <si>
    <t>兴城社区</t>
  </si>
  <si>
    <t>烟牛公路</t>
  </si>
  <si>
    <t>市计划（市级补助15万元/公里，区级配套6万元/公里），拨付区级配套资金</t>
  </si>
  <si>
    <t>万星村</t>
  </si>
  <si>
    <t>黄中屋组公路</t>
  </si>
  <si>
    <t>彩陶源村</t>
  </si>
  <si>
    <t>湾塘-响水坝</t>
  </si>
  <si>
    <t>誓港社区</t>
  </si>
  <si>
    <t>13-15组公路</t>
  </si>
  <si>
    <t>谭洲社区</t>
  </si>
  <si>
    <t>二水桐组—五号山谷</t>
  </si>
  <si>
    <t>华城村</t>
  </si>
  <si>
    <t>农科组路提质改造</t>
  </si>
  <si>
    <t>月圆村</t>
  </si>
  <si>
    <t>南汊湖路</t>
  </si>
  <si>
    <t>长联村</t>
  </si>
  <si>
    <t>赵江南北公路</t>
  </si>
  <si>
    <t>黄花岭村</t>
  </si>
  <si>
    <t>兰泥公路</t>
  </si>
  <si>
    <t>金树村</t>
  </si>
  <si>
    <t>军林公路</t>
  </si>
  <si>
    <t>双兴村</t>
  </si>
  <si>
    <t>幕屋塘-长坡塘</t>
  </si>
  <si>
    <t>徐家桥社区</t>
  </si>
  <si>
    <t>团铜线-梅十线</t>
  </si>
  <si>
    <t>八曲河村</t>
  </si>
  <si>
    <t>阳西塘公路</t>
  </si>
  <si>
    <t>杨桥村</t>
  </si>
  <si>
    <t>三合仓组级道路</t>
  </si>
  <si>
    <t>大龙村</t>
  </si>
  <si>
    <t>大屋公路</t>
  </si>
  <si>
    <t>大元学校公路</t>
  </si>
  <si>
    <t>谭家园村</t>
  </si>
  <si>
    <t>下子塘公路</t>
  </si>
  <si>
    <t>新湾、兰芽冲、慎家桥片区公路</t>
  </si>
  <si>
    <t>望群村</t>
  </si>
  <si>
    <t>王新屋公路</t>
  </si>
  <si>
    <t>湛水村</t>
  </si>
  <si>
    <t>湛水村邓家湾路-黄家塘路</t>
  </si>
  <si>
    <t>田心坪村</t>
  </si>
  <si>
    <t>李家坪路</t>
  </si>
  <si>
    <t>雷锋大道-青湖路</t>
  </si>
  <si>
    <t>福塘村</t>
  </si>
  <si>
    <t>罗塘坝公路</t>
  </si>
  <si>
    <t>南基坝-九队</t>
  </si>
  <si>
    <t>三桥村</t>
  </si>
  <si>
    <t>月红公路</t>
  </si>
  <si>
    <t>石毫村</t>
  </si>
  <si>
    <t>一至五组</t>
  </si>
  <si>
    <t>大塘村</t>
  </si>
  <si>
    <t>长塘至金桂公路</t>
  </si>
  <si>
    <t>金峙村</t>
  </si>
  <si>
    <t>迎霞公路</t>
  </si>
  <si>
    <t>古山村</t>
  </si>
  <si>
    <t>六冲塘公路</t>
  </si>
  <si>
    <t>黄泥铺村</t>
  </si>
  <si>
    <t>财神殿路</t>
  </si>
  <si>
    <t>欧家坪支路</t>
  </si>
  <si>
    <t>简腊公路</t>
  </si>
  <si>
    <t>光明村</t>
  </si>
  <si>
    <t>庙背后-彭家湾公路</t>
  </si>
  <si>
    <t>2021年“四好农村路”创建重点项目</t>
  </si>
  <si>
    <t>新屋组茶园子美丽屋场片区道路</t>
  </si>
  <si>
    <t>小型交通建设
项目补助</t>
  </si>
  <si>
    <t>潭洲社区</t>
  </si>
  <si>
    <t>联点帮扶村补助</t>
  </si>
  <si>
    <t>郭亮村</t>
  </si>
  <si>
    <t>电厂大道-雷公塘公路</t>
  </si>
  <si>
    <t>黄田咀美丽屋场片区路</t>
  </si>
  <si>
    <t>何桥村</t>
  </si>
  <si>
    <t>毛廉冲组级公路</t>
  </si>
  <si>
    <t>四好农村路示范创建补助</t>
  </si>
  <si>
    <t>新康社区</t>
  </si>
  <si>
    <t>老屋-新阳线</t>
  </si>
  <si>
    <t>六合围村</t>
  </si>
  <si>
    <t>伍家塘美丽屋场路</t>
  </si>
  <si>
    <t>高塘社区</t>
  </si>
  <si>
    <t>小型交通建设项目</t>
  </si>
  <si>
    <t>新阳村</t>
  </si>
  <si>
    <t>石洲组公路</t>
  </si>
  <si>
    <t>沱市村</t>
  </si>
  <si>
    <t>四方、红旗组路</t>
  </si>
  <si>
    <t>龙王岭村</t>
  </si>
  <si>
    <t>竹家冲-猪嘴塘公路</t>
  </si>
  <si>
    <t>芦家庄公路</t>
  </si>
  <si>
    <t>双丰村</t>
  </si>
  <si>
    <t>长新公路</t>
  </si>
  <si>
    <t>长金公路</t>
  </si>
  <si>
    <t>金坪社区</t>
  </si>
  <si>
    <t>腾飞村</t>
  </si>
  <si>
    <t>7组公路顺接工程</t>
  </si>
  <si>
    <t>银星村</t>
  </si>
  <si>
    <t>南片十三组公路</t>
  </si>
  <si>
    <t>洪家村</t>
  </si>
  <si>
    <t>木鱼岭至徐家老屋公路</t>
  </si>
  <si>
    <t>祥云山路两处安全隐患整改工程</t>
  </si>
  <si>
    <t>兰石碑路</t>
  </si>
  <si>
    <t>敬老桥梁</t>
  </si>
  <si>
    <t>尤布冲等美丽屋场片区公路</t>
  </si>
  <si>
    <t>鱼咀公路</t>
  </si>
  <si>
    <t>西湖寺村</t>
  </si>
  <si>
    <t>舒家坡公路</t>
  </si>
  <si>
    <t>黄土墈公路</t>
  </si>
  <si>
    <t>梅花岭社区</t>
  </si>
  <si>
    <t>龙咀公路</t>
  </si>
  <si>
    <t>洪开桥村</t>
  </si>
  <si>
    <t>梅基冲组道路</t>
  </si>
  <si>
    <t>柳大屋-工院小学（洪开桥段）</t>
  </si>
  <si>
    <t>蓝塘寺村</t>
  </si>
  <si>
    <t>荷韵南湖美丽屋场片区路</t>
  </si>
  <si>
    <t>团头湖村</t>
  </si>
  <si>
    <t>谭家冲屋场公路</t>
  </si>
  <si>
    <t>盘龙岭村</t>
  </si>
  <si>
    <t>荷里乔江屋场片区道路</t>
  </si>
  <si>
    <t>旁湾东公路</t>
  </si>
  <si>
    <t>新峰村</t>
  </si>
  <si>
    <t>49-52组公路</t>
  </si>
  <si>
    <t>庐江社区</t>
  </si>
  <si>
    <t>桥坝公路（金星片区）</t>
  </si>
  <si>
    <t>华胜种植产业路</t>
  </si>
  <si>
    <t>复胜村</t>
  </si>
  <si>
    <t>石湾公路</t>
  </si>
  <si>
    <t>花园生态产业路</t>
  </si>
  <si>
    <t>众兴社区</t>
  </si>
  <si>
    <t>高龙公路</t>
  </si>
  <si>
    <t>凌冲村</t>
  </si>
  <si>
    <t>麻园组公路</t>
  </si>
  <si>
    <t>白乌线塘坝清淤工程</t>
  </si>
  <si>
    <t>胜和村</t>
  </si>
  <si>
    <t>庙半公路</t>
  </si>
  <si>
    <t>富家冲公路</t>
  </si>
  <si>
    <t>淑一村</t>
  </si>
  <si>
    <t>宋家冲公路</t>
  </si>
  <si>
    <t>长沙市望城区2021年第五批农村公路建设补助资金明细表</t>
  </si>
  <si>
    <t>补助金额
(万元)</t>
  </si>
  <si>
    <t>汇总</t>
  </si>
  <si>
    <r>
      <rPr>
        <sz val="10"/>
        <rFont val="宋体"/>
        <charset val="134"/>
      </rPr>
      <t>丁字湾街道
(</t>
    </r>
    <r>
      <rPr>
        <sz val="9"/>
        <rFont val="宋体"/>
        <charset val="134"/>
      </rPr>
      <t>38.2万元)</t>
    </r>
  </si>
  <si>
    <t>区计划补助</t>
  </si>
  <si>
    <t>铜官街道
(63.2万元)</t>
  </si>
  <si>
    <t>高塘岭街道
(56.8万元)</t>
  </si>
  <si>
    <t>四好农村路示范
创建补助</t>
  </si>
  <si>
    <t>乌山街道
(52.2万元)</t>
  </si>
  <si>
    <t>桥驿镇
(33万元)</t>
  </si>
  <si>
    <t>茶亭镇
(182万元)</t>
  </si>
  <si>
    <t>乔口镇
(49.6万元)</t>
  </si>
  <si>
    <t>靖港镇
(91.2万元)</t>
  </si>
  <si>
    <t>杨家山村</t>
  </si>
  <si>
    <t>白箬铺镇
(65.2万元)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</si>
</sst>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Tahoma"/>
      <charset val="134"/>
    </font>
    <font>
      <sz val="10"/>
      <color theme="1"/>
      <name val="Tahoma"/>
      <charset val="134"/>
    </font>
    <font>
      <b/>
      <sz val="12"/>
      <color theme="1"/>
      <name val="仿宋_GB2312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7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2" borderId="11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0" fillId="18" borderId="14" applyNumberFormat="0" applyAlignment="0" applyProtection="0">
      <alignment vertical="center"/>
    </xf>
    <xf numFmtId="0" fontId="32" fillId="18" borderId="8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176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zoomScaleSheetLayoutView="60" workbookViewId="0">
      <selection activeCell="E2" sqref="E2"/>
    </sheetView>
  </sheetViews>
  <sheetFormatPr defaultColWidth="9" defaultRowHeight="13.5" outlineLevelCol="3"/>
  <cols>
    <col min="1" max="1" width="7.125" style="25" customWidth="1"/>
    <col min="2" max="3" width="24.375" style="25" customWidth="1"/>
    <col min="4" max="4" width="23.25" style="25" customWidth="1"/>
    <col min="5" max="16384" width="9" style="25"/>
  </cols>
  <sheetData>
    <row r="1" ht="30" customHeight="1" spans="1:4">
      <c r="A1" s="26" t="s">
        <v>0</v>
      </c>
      <c r="B1" s="26"/>
      <c r="C1" s="26"/>
      <c r="D1" s="26"/>
    </row>
    <row r="2" ht="53" customHeight="1" spans="1:4">
      <c r="A2" s="27" t="s">
        <v>1</v>
      </c>
      <c r="B2" s="28"/>
      <c r="C2" s="28"/>
      <c r="D2" s="28"/>
    </row>
    <row r="3" ht="35" customHeight="1" spans="1:4">
      <c r="A3" s="29" t="s">
        <v>2</v>
      </c>
      <c r="B3" s="29" t="s">
        <v>3</v>
      </c>
      <c r="C3" s="30" t="s">
        <v>4</v>
      </c>
      <c r="D3" s="29" t="s">
        <v>5</v>
      </c>
    </row>
    <row r="4" ht="35" customHeight="1" spans="1:4">
      <c r="A4" s="31" t="s">
        <v>6</v>
      </c>
      <c r="B4" s="32"/>
      <c r="C4" s="33">
        <f>SUM(C5:C16)</f>
        <v>646.4</v>
      </c>
      <c r="D4" s="34"/>
    </row>
    <row r="5" ht="35" customHeight="1" spans="1:4">
      <c r="A5" s="35">
        <v>1</v>
      </c>
      <c r="B5" s="35" t="s">
        <v>7</v>
      </c>
      <c r="C5" s="35">
        <v>38.2</v>
      </c>
      <c r="D5" s="36" t="s">
        <v>8</v>
      </c>
    </row>
    <row r="6" ht="35" customHeight="1" spans="1:4">
      <c r="A6" s="35">
        <v>2</v>
      </c>
      <c r="B6" s="37" t="s">
        <v>9</v>
      </c>
      <c r="C6" s="35">
        <v>63.2</v>
      </c>
      <c r="D6" s="38"/>
    </row>
    <row r="7" s="24" customFormat="1" ht="35" customHeight="1" spans="1:4">
      <c r="A7" s="35">
        <v>3</v>
      </c>
      <c r="B7" s="35" t="s">
        <v>10</v>
      </c>
      <c r="C7" s="35">
        <v>56.8</v>
      </c>
      <c r="D7" s="38"/>
    </row>
    <row r="8" ht="35" customHeight="1" spans="1:4">
      <c r="A8" s="35">
        <v>4</v>
      </c>
      <c r="B8" s="35" t="s">
        <v>11</v>
      </c>
      <c r="C8" s="35">
        <v>52.2</v>
      </c>
      <c r="D8" s="38"/>
    </row>
    <row r="9" ht="35" customHeight="1" spans="1:4">
      <c r="A9" s="35">
        <v>5</v>
      </c>
      <c r="B9" s="35" t="s">
        <v>12</v>
      </c>
      <c r="C9" s="35">
        <v>5</v>
      </c>
      <c r="D9" s="38"/>
    </row>
    <row r="10" ht="35" customHeight="1" spans="1:4">
      <c r="A10" s="35">
        <v>6</v>
      </c>
      <c r="B10" s="39" t="s">
        <v>13</v>
      </c>
      <c r="C10" s="35">
        <v>5</v>
      </c>
      <c r="D10" s="38"/>
    </row>
    <row r="11" ht="35" customHeight="1" spans="1:4">
      <c r="A11" s="35">
        <v>7</v>
      </c>
      <c r="B11" s="39" t="s">
        <v>14</v>
      </c>
      <c r="C11" s="35">
        <v>5</v>
      </c>
      <c r="D11" s="38"/>
    </row>
    <row r="12" ht="35" customHeight="1" spans="1:4">
      <c r="A12" s="35">
        <v>8</v>
      </c>
      <c r="B12" s="35" t="s">
        <v>15</v>
      </c>
      <c r="C12" s="35">
        <v>33</v>
      </c>
      <c r="D12" s="38"/>
    </row>
    <row r="13" ht="35" customHeight="1" spans="1:4">
      <c r="A13" s="35">
        <v>9</v>
      </c>
      <c r="B13" s="35" t="s">
        <v>16</v>
      </c>
      <c r="C13" s="35">
        <v>182</v>
      </c>
      <c r="D13" s="38"/>
    </row>
    <row r="14" ht="35" customHeight="1" spans="1:4">
      <c r="A14" s="35">
        <v>10</v>
      </c>
      <c r="B14" s="35" t="s">
        <v>17</v>
      </c>
      <c r="C14" s="35">
        <v>49.6</v>
      </c>
      <c r="D14" s="38"/>
    </row>
    <row r="15" ht="35" customHeight="1" spans="1:4">
      <c r="A15" s="35">
        <v>11</v>
      </c>
      <c r="B15" s="39" t="s">
        <v>18</v>
      </c>
      <c r="C15" s="35">
        <v>91.2</v>
      </c>
      <c r="D15" s="38"/>
    </row>
    <row r="16" s="24" customFormat="1" ht="35" customHeight="1" spans="1:4">
      <c r="A16" s="35">
        <v>12</v>
      </c>
      <c r="B16" s="39" t="s">
        <v>19</v>
      </c>
      <c r="C16" s="39">
        <v>65.2</v>
      </c>
      <c r="D16" s="40"/>
    </row>
  </sheetData>
  <autoFilter ref="A3:D16">
    <extLst/>
  </autoFilter>
  <mergeCells count="4">
    <mergeCell ref="A1:D1"/>
    <mergeCell ref="A2:D2"/>
    <mergeCell ref="A4:B4"/>
    <mergeCell ref="D5:D16"/>
  </mergeCells>
  <pageMargins left="0.786805555555556" right="0.786805555555556" top="0.472222222222222" bottom="0.472222222222222" header="0" footer="0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1"/>
  <sheetViews>
    <sheetView workbookViewId="0">
      <selection activeCell="D14" sqref="D14"/>
    </sheetView>
  </sheetViews>
  <sheetFormatPr defaultColWidth="9" defaultRowHeight="14.25"/>
  <cols>
    <col min="1" max="1" width="4.125" customWidth="1"/>
    <col min="2" max="3" width="9.5" customWidth="1"/>
    <col min="4" max="4" width="19.875" style="3" customWidth="1"/>
    <col min="5" max="5" width="6.875" customWidth="1"/>
    <col min="6" max="6" width="8.25" customWidth="1"/>
    <col min="7" max="7" width="7.75" customWidth="1"/>
    <col min="9" max="9" width="13.875" style="4" customWidth="1"/>
  </cols>
  <sheetData>
    <row r="1" ht="18" customHeight="1" spans="1:9">
      <c r="A1" s="5" t="s">
        <v>20</v>
      </c>
      <c r="B1" s="5"/>
      <c r="C1" s="5"/>
      <c r="D1" s="5"/>
      <c r="E1" s="5"/>
      <c r="F1" s="5"/>
      <c r="G1" s="5"/>
      <c r="H1" s="5"/>
      <c r="I1" s="5"/>
    </row>
    <row r="2" ht="32" customHeight="1" spans="1:9">
      <c r="A2" s="6" t="s">
        <v>21</v>
      </c>
      <c r="B2" s="6"/>
      <c r="C2" s="6"/>
      <c r="D2" s="6"/>
      <c r="E2" s="6"/>
      <c r="F2" s="6"/>
      <c r="G2" s="6"/>
      <c r="H2" s="6"/>
      <c r="I2" s="6"/>
    </row>
    <row r="3" s="1" customFormat="1" ht="48" customHeight="1" spans="1:9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8" t="s">
        <v>5</v>
      </c>
    </row>
    <row r="4" s="1" customFormat="1" ht="24.95" customHeight="1" spans="1:9">
      <c r="A4" s="7"/>
      <c r="B4" s="7" t="s">
        <v>30</v>
      </c>
      <c r="C4" s="7"/>
      <c r="D4" s="7"/>
      <c r="E4" s="7"/>
      <c r="F4" s="7"/>
      <c r="G4" s="7"/>
      <c r="H4" s="7">
        <f>H5+H16+H50</f>
        <v>646.4</v>
      </c>
      <c r="I4" s="8"/>
    </row>
    <row r="5" s="1" customFormat="1" ht="24.95" customHeight="1" spans="1:9">
      <c r="A5" s="7" t="s">
        <v>31</v>
      </c>
      <c r="B5" s="7"/>
      <c r="C5" s="7"/>
      <c r="D5" s="7"/>
      <c r="E5" s="7">
        <f>SUM(E6:E14)</f>
        <v>9.9</v>
      </c>
      <c r="F5" s="7">
        <f>SUM(F6:F14)</f>
        <v>370</v>
      </c>
      <c r="G5" s="7">
        <f>SUM(G6:G14)</f>
        <v>256.8</v>
      </c>
      <c r="H5" s="7">
        <f>SUM(H6:H15)</f>
        <v>118.2</v>
      </c>
      <c r="I5" s="10"/>
    </row>
    <row r="6" s="1" customFormat="1" ht="24.95" customHeight="1" spans="1:9">
      <c r="A6" s="11">
        <v>1</v>
      </c>
      <c r="B6" s="12" t="s">
        <v>7</v>
      </c>
      <c r="C6" s="11" t="s">
        <v>32</v>
      </c>
      <c r="D6" s="12" t="s">
        <v>33</v>
      </c>
      <c r="E6" s="12">
        <v>0.9</v>
      </c>
      <c r="F6" s="11">
        <f>E6*40</f>
        <v>36</v>
      </c>
      <c r="G6" s="11">
        <f>F6*0.7</f>
        <v>25.2</v>
      </c>
      <c r="H6" s="11">
        <f>F6-G6</f>
        <v>10.8</v>
      </c>
      <c r="I6" s="18" t="s">
        <v>34</v>
      </c>
    </row>
    <row r="7" s="1" customFormat="1" ht="24.95" customHeight="1" spans="1:9">
      <c r="A7" s="11">
        <v>2</v>
      </c>
      <c r="B7" s="12" t="s">
        <v>7</v>
      </c>
      <c r="C7" s="11" t="s">
        <v>35</v>
      </c>
      <c r="D7" s="12" t="s">
        <v>36</v>
      </c>
      <c r="E7" s="12">
        <v>1</v>
      </c>
      <c r="F7" s="11">
        <f>E7*40</f>
        <v>40</v>
      </c>
      <c r="G7" s="11">
        <f>F7*0.7</f>
        <v>28</v>
      </c>
      <c r="H7" s="11">
        <f>F7-G7</f>
        <v>12</v>
      </c>
      <c r="I7" s="19"/>
    </row>
    <row r="8" s="1" customFormat="1" ht="24.95" customHeight="1" spans="1:9">
      <c r="A8" s="11">
        <v>3</v>
      </c>
      <c r="B8" s="11" t="s">
        <v>9</v>
      </c>
      <c r="C8" s="12" t="s">
        <v>37</v>
      </c>
      <c r="D8" s="12" t="s">
        <v>38</v>
      </c>
      <c r="E8" s="12">
        <v>1.5</v>
      </c>
      <c r="F8" s="11">
        <f>E8*40</f>
        <v>60</v>
      </c>
      <c r="G8" s="11">
        <f>F8*0.7</f>
        <v>42</v>
      </c>
      <c r="H8" s="11">
        <f>F8-G8</f>
        <v>18</v>
      </c>
      <c r="I8" s="19"/>
    </row>
    <row r="9" s="1" customFormat="1" ht="24.95" customHeight="1" spans="1:9">
      <c r="A9" s="11">
        <v>4</v>
      </c>
      <c r="B9" s="11" t="s">
        <v>9</v>
      </c>
      <c r="C9" s="12" t="s">
        <v>39</v>
      </c>
      <c r="D9" s="12" t="s">
        <v>40</v>
      </c>
      <c r="E9" s="12">
        <v>0.5</v>
      </c>
      <c r="F9" s="11">
        <f>E9*40</f>
        <v>20</v>
      </c>
      <c r="G9" s="11">
        <v>12</v>
      </c>
      <c r="H9" s="11">
        <f>F9-G9</f>
        <v>8</v>
      </c>
      <c r="I9" s="19"/>
    </row>
    <row r="10" s="1" customFormat="1" ht="24.95" customHeight="1" spans="1:9">
      <c r="A10" s="11">
        <v>5</v>
      </c>
      <c r="B10" s="11" t="s">
        <v>15</v>
      </c>
      <c r="C10" s="12" t="s">
        <v>41</v>
      </c>
      <c r="D10" s="12" t="s">
        <v>42</v>
      </c>
      <c r="E10" s="12">
        <v>0.8</v>
      </c>
      <c r="F10" s="11">
        <f>E10*20</f>
        <v>16</v>
      </c>
      <c r="G10" s="11">
        <v>11</v>
      </c>
      <c r="H10" s="11">
        <v>5</v>
      </c>
      <c r="I10" s="19"/>
    </row>
    <row r="11" s="1" customFormat="1" ht="24.95" customHeight="1" spans="1:9">
      <c r="A11" s="11">
        <v>6</v>
      </c>
      <c r="B11" s="11" t="s">
        <v>16</v>
      </c>
      <c r="C11" s="12" t="s">
        <v>16</v>
      </c>
      <c r="D11" s="12" t="s">
        <v>43</v>
      </c>
      <c r="E11" s="12">
        <v>3.5</v>
      </c>
      <c r="F11" s="11">
        <f>E11*40</f>
        <v>140</v>
      </c>
      <c r="G11" s="11">
        <f>F11*0.7</f>
        <v>98</v>
      </c>
      <c r="H11" s="11">
        <f>F11-G11</f>
        <v>42</v>
      </c>
      <c r="I11" s="19"/>
    </row>
    <row r="12" s="1" customFormat="1" ht="24.95" customHeight="1" spans="1:9">
      <c r="A12" s="11">
        <v>7</v>
      </c>
      <c r="B12" s="11" t="s">
        <v>16</v>
      </c>
      <c r="C12" s="12" t="s">
        <v>44</v>
      </c>
      <c r="D12" s="12" t="s">
        <v>45</v>
      </c>
      <c r="E12" s="12">
        <v>0.5</v>
      </c>
      <c r="F12" s="11">
        <f>E12*20</f>
        <v>10</v>
      </c>
      <c r="G12" s="11">
        <v>7</v>
      </c>
      <c r="H12" s="11">
        <v>3</v>
      </c>
      <c r="I12" s="19"/>
    </row>
    <row r="13" s="1" customFormat="1" ht="24.95" customHeight="1" spans="1:9">
      <c r="A13" s="11">
        <v>8</v>
      </c>
      <c r="B13" s="11" t="s">
        <v>16</v>
      </c>
      <c r="C13" s="12" t="s">
        <v>46</v>
      </c>
      <c r="D13" s="12" t="s">
        <v>47</v>
      </c>
      <c r="E13" s="12">
        <v>0.9</v>
      </c>
      <c r="F13" s="11">
        <f>E13*40</f>
        <v>36</v>
      </c>
      <c r="G13" s="11">
        <f>F13*0.7</f>
        <v>25.2</v>
      </c>
      <c r="H13" s="11">
        <f>F13-G13</f>
        <v>10.8</v>
      </c>
      <c r="I13" s="19"/>
    </row>
    <row r="14" s="1" customFormat="1" ht="24.95" customHeight="1" spans="1:9">
      <c r="A14" s="11">
        <v>9</v>
      </c>
      <c r="B14" s="11" t="s">
        <v>16</v>
      </c>
      <c r="C14" s="12" t="s">
        <v>48</v>
      </c>
      <c r="D14" s="12" t="s">
        <v>49</v>
      </c>
      <c r="E14" s="12">
        <v>0.3</v>
      </c>
      <c r="F14" s="11">
        <f>E14*40</f>
        <v>12</v>
      </c>
      <c r="G14" s="11">
        <f>F14*0.7</f>
        <v>8.4</v>
      </c>
      <c r="H14" s="11">
        <f>F14-G14</f>
        <v>3.6</v>
      </c>
      <c r="I14" s="19"/>
    </row>
    <row r="15" s="1" customFormat="1" ht="24.95" customHeight="1" spans="1:9">
      <c r="A15" s="11">
        <v>10</v>
      </c>
      <c r="B15" s="11" t="s">
        <v>18</v>
      </c>
      <c r="C15" s="12" t="s">
        <v>50</v>
      </c>
      <c r="D15" s="12" t="s">
        <v>51</v>
      </c>
      <c r="E15" s="12">
        <v>0.5</v>
      </c>
      <c r="F15" s="11">
        <v>10</v>
      </c>
      <c r="G15" s="11">
        <v>5</v>
      </c>
      <c r="H15" s="11">
        <v>5</v>
      </c>
      <c r="I15" s="20"/>
    </row>
    <row r="16" s="1" customFormat="1" ht="24.95" customHeight="1" spans="1:9">
      <c r="A16" s="7" t="s">
        <v>52</v>
      </c>
      <c r="B16" s="7"/>
      <c r="C16" s="7"/>
      <c r="D16" s="7"/>
      <c r="E16" s="7">
        <f>SUM(E31:E49)</f>
        <v>16.9</v>
      </c>
      <c r="F16" s="7">
        <f>SUM(F31:F49)</f>
        <v>115</v>
      </c>
      <c r="G16" s="7">
        <f>SUM(G31:G49)</f>
        <v>2.4</v>
      </c>
      <c r="H16" s="7">
        <f>SUM(H17:H49)</f>
        <v>170.2</v>
      </c>
      <c r="I16" s="14"/>
    </row>
    <row r="17" s="1" customFormat="1" ht="24.95" customHeight="1" spans="1:9">
      <c r="A17" s="12">
        <v>11</v>
      </c>
      <c r="B17" s="12" t="s">
        <v>7</v>
      </c>
      <c r="C17" s="15" t="s">
        <v>53</v>
      </c>
      <c r="D17" s="15" t="s">
        <v>54</v>
      </c>
      <c r="E17" s="12">
        <v>0.9</v>
      </c>
      <c r="F17" s="11">
        <f t="shared" ref="F17:F24" si="0">E17*6</f>
        <v>5.4</v>
      </c>
      <c r="G17" s="11">
        <v>0</v>
      </c>
      <c r="H17" s="11">
        <v>5.4</v>
      </c>
      <c r="I17" s="14" t="s">
        <v>55</v>
      </c>
    </row>
    <row r="18" s="1" customFormat="1" ht="24.95" customHeight="1" spans="1:9">
      <c r="A18" s="12">
        <v>12</v>
      </c>
      <c r="B18" s="12" t="s">
        <v>9</v>
      </c>
      <c r="C18" s="12" t="s">
        <v>56</v>
      </c>
      <c r="D18" s="12" t="s">
        <v>57</v>
      </c>
      <c r="E18" s="12">
        <v>0.4</v>
      </c>
      <c r="F18" s="11">
        <f t="shared" si="0"/>
        <v>2.4</v>
      </c>
      <c r="G18" s="11">
        <v>0</v>
      </c>
      <c r="H18" s="11">
        <v>2.4</v>
      </c>
      <c r="I18" s="14"/>
    </row>
    <row r="19" s="1" customFormat="1" ht="24.95" customHeight="1" spans="1:9">
      <c r="A19" s="12">
        <v>13</v>
      </c>
      <c r="B19" s="12" t="s">
        <v>9</v>
      </c>
      <c r="C19" s="12" t="s">
        <v>58</v>
      </c>
      <c r="D19" s="12" t="s">
        <v>59</v>
      </c>
      <c r="E19" s="12">
        <v>1</v>
      </c>
      <c r="F19" s="11">
        <f t="shared" si="0"/>
        <v>6</v>
      </c>
      <c r="G19" s="11">
        <v>0</v>
      </c>
      <c r="H19" s="11">
        <v>6</v>
      </c>
      <c r="I19" s="14"/>
    </row>
    <row r="20" s="1" customFormat="1" ht="24.95" customHeight="1" spans="1:9">
      <c r="A20" s="12">
        <v>14</v>
      </c>
      <c r="B20" s="17" t="s">
        <v>9</v>
      </c>
      <c r="C20" s="12" t="s">
        <v>60</v>
      </c>
      <c r="D20" s="12" t="s">
        <v>61</v>
      </c>
      <c r="E20" s="17">
        <v>0.2</v>
      </c>
      <c r="F20" s="11">
        <f t="shared" si="0"/>
        <v>1.2</v>
      </c>
      <c r="G20" s="11">
        <v>0</v>
      </c>
      <c r="H20" s="11">
        <v>1.2</v>
      </c>
      <c r="I20" s="14"/>
    </row>
    <row r="21" s="1" customFormat="1" ht="24.95" customHeight="1" spans="1:9">
      <c r="A21" s="12">
        <v>15</v>
      </c>
      <c r="B21" s="17" t="s">
        <v>9</v>
      </c>
      <c r="C21" s="12" t="s">
        <v>62</v>
      </c>
      <c r="D21" s="12" t="s">
        <v>63</v>
      </c>
      <c r="E21" s="17">
        <v>0.5</v>
      </c>
      <c r="F21" s="11">
        <f t="shared" si="0"/>
        <v>3</v>
      </c>
      <c r="G21" s="11">
        <v>0</v>
      </c>
      <c r="H21" s="11">
        <v>3</v>
      </c>
      <c r="I21" s="14"/>
    </row>
    <row r="22" s="1" customFormat="1" ht="24.95" customHeight="1" spans="1:9">
      <c r="A22" s="12">
        <v>16</v>
      </c>
      <c r="B22" s="17" t="s">
        <v>9</v>
      </c>
      <c r="C22" s="12" t="s">
        <v>64</v>
      </c>
      <c r="D22" s="12" t="s">
        <v>65</v>
      </c>
      <c r="E22" s="17">
        <v>1.1</v>
      </c>
      <c r="F22" s="11">
        <f t="shared" si="0"/>
        <v>6.6</v>
      </c>
      <c r="G22" s="11">
        <v>0</v>
      </c>
      <c r="H22" s="11">
        <v>6.6</v>
      </c>
      <c r="I22" s="14"/>
    </row>
    <row r="23" s="1" customFormat="1" ht="24" customHeight="1" spans="1:9">
      <c r="A23" s="12">
        <v>17</v>
      </c>
      <c r="B23" s="12" t="s">
        <v>10</v>
      </c>
      <c r="C23" s="12" t="s">
        <v>66</v>
      </c>
      <c r="D23" s="12" t="s">
        <v>67</v>
      </c>
      <c r="E23" s="12">
        <v>1.2</v>
      </c>
      <c r="F23" s="11">
        <f t="shared" si="0"/>
        <v>7.2</v>
      </c>
      <c r="G23" s="11">
        <v>0</v>
      </c>
      <c r="H23" s="11">
        <v>7.2</v>
      </c>
      <c r="I23" s="14"/>
    </row>
    <row r="24" s="1" customFormat="1" ht="24.95" customHeight="1" spans="1:9">
      <c r="A24" s="12">
        <v>18</v>
      </c>
      <c r="B24" s="12" t="s">
        <v>10</v>
      </c>
      <c r="C24" s="12" t="s">
        <v>68</v>
      </c>
      <c r="D24" s="12" t="s">
        <v>69</v>
      </c>
      <c r="E24" s="12">
        <v>1.1</v>
      </c>
      <c r="F24" s="11">
        <f t="shared" si="0"/>
        <v>6.6</v>
      </c>
      <c r="G24" s="11">
        <v>0</v>
      </c>
      <c r="H24" s="11">
        <v>6.6</v>
      </c>
      <c r="I24" s="14"/>
    </row>
    <row r="25" s="1" customFormat="1" ht="24.95" customHeight="1" spans="1:9">
      <c r="A25" s="12">
        <v>19</v>
      </c>
      <c r="B25" s="12" t="s">
        <v>11</v>
      </c>
      <c r="C25" s="15" t="s">
        <v>70</v>
      </c>
      <c r="D25" s="15" t="s">
        <v>71</v>
      </c>
      <c r="E25" s="12">
        <v>1.2</v>
      </c>
      <c r="F25" s="11">
        <v>10</v>
      </c>
      <c r="G25" s="11">
        <v>0</v>
      </c>
      <c r="H25" s="11">
        <v>5</v>
      </c>
      <c r="I25" s="14"/>
    </row>
    <row r="26" s="1" customFormat="1" ht="24.95" customHeight="1" spans="1:9">
      <c r="A26" s="12">
        <v>20</v>
      </c>
      <c r="B26" s="12" t="s">
        <v>11</v>
      </c>
      <c r="C26" s="12" t="s">
        <v>72</v>
      </c>
      <c r="D26" s="12" t="s">
        <v>73</v>
      </c>
      <c r="E26" s="17">
        <v>0.8</v>
      </c>
      <c r="F26" s="11">
        <f t="shared" ref="F26:F28" si="1">E26*6</f>
        <v>4.8</v>
      </c>
      <c r="G26" s="11">
        <v>0</v>
      </c>
      <c r="H26" s="11">
        <v>4.8</v>
      </c>
      <c r="I26" s="14"/>
    </row>
    <row r="27" s="1" customFormat="1" ht="24.95" customHeight="1" spans="1:9">
      <c r="A27" s="12">
        <v>21</v>
      </c>
      <c r="B27" s="12" t="s">
        <v>11</v>
      </c>
      <c r="C27" s="12" t="s">
        <v>74</v>
      </c>
      <c r="D27" s="12" t="s">
        <v>75</v>
      </c>
      <c r="E27" s="17">
        <v>0.9</v>
      </c>
      <c r="F27" s="11">
        <f t="shared" si="1"/>
        <v>5.4</v>
      </c>
      <c r="G27" s="11">
        <v>0</v>
      </c>
      <c r="H27" s="11">
        <v>5.4</v>
      </c>
      <c r="I27" s="14"/>
    </row>
    <row r="28" s="1" customFormat="1" ht="24.95" customHeight="1" spans="1:9">
      <c r="A28" s="12">
        <v>22</v>
      </c>
      <c r="B28" s="12" t="s">
        <v>11</v>
      </c>
      <c r="C28" s="12" t="s">
        <v>76</v>
      </c>
      <c r="D28" s="12" t="s">
        <v>77</v>
      </c>
      <c r="E28" s="17">
        <v>0.5</v>
      </c>
      <c r="F28" s="11">
        <f t="shared" si="1"/>
        <v>3</v>
      </c>
      <c r="G28" s="11">
        <v>0</v>
      </c>
      <c r="H28" s="11">
        <v>3</v>
      </c>
      <c r="I28" s="14"/>
    </row>
    <row r="29" s="1" customFormat="1" ht="24.95" customHeight="1" spans="1:9">
      <c r="A29" s="12">
        <v>23</v>
      </c>
      <c r="B29" s="12" t="s">
        <v>11</v>
      </c>
      <c r="C29" s="12" t="s">
        <v>78</v>
      </c>
      <c r="D29" s="12" t="s">
        <v>79</v>
      </c>
      <c r="E29" s="17">
        <v>0.5</v>
      </c>
      <c r="F29" s="11">
        <v>4</v>
      </c>
      <c r="G29" s="11">
        <v>0</v>
      </c>
      <c r="H29" s="11">
        <v>4</v>
      </c>
      <c r="I29" s="14"/>
    </row>
    <row r="30" s="1" customFormat="1" ht="24.95" customHeight="1" spans="1:9">
      <c r="A30" s="12">
        <v>24</v>
      </c>
      <c r="B30" s="17" t="s">
        <v>15</v>
      </c>
      <c r="C30" s="12" t="s">
        <v>80</v>
      </c>
      <c r="D30" s="12" t="s">
        <v>81</v>
      </c>
      <c r="E30" s="12">
        <v>0.5</v>
      </c>
      <c r="F30" s="11">
        <f>E30*6</f>
        <v>3</v>
      </c>
      <c r="G30" s="11">
        <v>0</v>
      </c>
      <c r="H30" s="11">
        <v>3</v>
      </c>
      <c r="I30" s="14" t="s">
        <v>55</v>
      </c>
    </row>
    <row r="31" s="1" customFormat="1" ht="24.95" customHeight="1" spans="1:9">
      <c r="A31" s="12">
        <v>25</v>
      </c>
      <c r="B31" s="12" t="s">
        <v>16</v>
      </c>
      <c r="C31" s="15" t="s">
        <v>82</v>
      </c>
      <c r="D31" s="15" t="s">
        <v>83</v>
      </c>
      <c r="E31" s="12">
        <v>1.3</v>
      </c>
      <c r="F31" s="11">
        <f t="shared" ref="F31:F34" si="2">E31*6</f>
        <v>7.8</v>
      </c>
      <c r="G31" s="11">
        <v>0</v>
      </c>
      <c r="H31" s="11">
        <v>7.8</v>
      </c>
      <c r="I31" s="14"/>
    </row>
    <row r="32" s="1" customFormat="1" ht="24.95" customHeight="1" spans="1:9">
      <c r="A32" s="12">
        <v>26</v>
      </c>
      <c r="B32" s="12" t="s">
        <v>16</v>
      </c>
      <c r="C32" s="15" t="s">
        <v>82</v>
      </c>
      <c r="D32" s="15" t="s">
        <v>84</v>
      </c>
      <c r="E32" s="12">
        <v>1.6</v>
      </c>
      <c r="F32" s="11">
        <f t="shared" si="2"/>
        <v>9.6</v>
      </c>
      <c r="G32" s="11">
        <v>0</v>
      </c>
      <c r="H32" s="11">
        <v>9.6</v>
      </c>
      <c r="I32" s="14"/>
    </row>
    <row r="33" s="1" customFormat="1" ht="24.95" customHeight="1" spans="1:9">
      <c r="A33" s="12">
        <v>27</v>
      </c>
      <c r="B33" s="12" t="s">
        <v>16</v>
      </c>
      <c r="C33" s="15" t="s">
        <v>85</v>
      </c>
      <c r="D33" s="15" t="s">
        <v>86</v>
      </c>
      <c r="E33" s="12">
        <v>2</v>
      </c>
      <c r="F33" s="11">
        <f t="shared" si="2"/>
        <v>12</v>
      </c>
      <c r="G33" s="11">
        <v>0</v>
      </c>
      <c r="H33" s="11">
        <v>6</v>
      </c>
      <c r="I33" s="14"/>
    </row>
    <row r="34" s="1" customFormat="1" ht="24.95" customHeight="1" spans="1:9">
      <c r="A34" s="12">
        <v>28</v>
      </c>
      <c r="B34" s="12" t="s">
        <v>16</v>
      </c>
      <c r="C34" s="12" t="s">
        <v>44</v>
      </c>
      <c r="D34" s="12" t="s">
        <v>87</v>
      </c>
      <c r="E34" s="12">
        <v>1.5</v>
      </c>
      <c r="F34" s="11">
        <f t="shared" si="2"/>
        <v>9</v>
      </c>
      <c r="G34" s="11">
        <v>0</v>
      </c>
      <c r="H34" s="11">
        <v>9</v>
      </c>
      <c r="I34" s="14"/>
    </row>
    <row r="35" s="1" customFormat="1" ht="24.95" customHeight="1" spans="1:9">
      <c r="A35" s="12">
        <v>29</v>
      </c>
      <c r="B35" s="12" t="s">
        <v>16</v>
      </c>
      <c r="C35" s="12" t="s">
        <v>88</v>
      </c>
      <c r="D35" s="12" t="s">
        <v>89</v>
      </c>
      <c r="E35" s="12">
        <v>0.9</v>
      </c>
      <c r="F35" s="11">
        <v>7.2</v>
      </c>
      <c r="G35" s="11">
        <v>0</v>
      </c>
      <c r="H35" s="11">
        <v>7.2</v>
      </c>
      <c r="I35" s="14"/>
    </row>
    <row r="36" s="1" customFormat="1" ht="24.95" customHeight="1" spans="1:9">
      <c r="A36" s="12">
        <v>30</v>
      </c>
      <c r="B36" s="12" t="s">
        <v>17</v>
      </c>
      <c r="C36" s="15" t="s">
        <v>90</v>
      </c>
      <c r="D36" s="15" t="s">
        <v>91</v>
      </c>
      <c r="E36" s="12">
        <v>0.7</v>
      </c>
      <c r="F36" s="11">
        <f t="shared" ref="F36:F38" si="3">E36*6</f>
        <v>4.2</v>
      </c>
      <c r="G36" s="11">
        <v>0</v>
      </c>
      <c r="H36" s="11">
        <v>4.2</v>
      </c>
      <c r="I36" s="14"/>
    </row>
    <row r="37" s="1" customFormat="1" ht="24.95" customHeight="1" spans="1:9">
      <c r="A37" s="12">
        <v>31</v>
      </c>
      <c r="B37" s="15" t="s">
        <v>17</v>
      </c>
      <c r="C37" s="15" t="s">
        <v>92</v>
      </c>
      <c r="D37" s="15" t="s">
        <v>93</v>
      </c>
      <c r="E37" s="12">
        <v>0.3</v>
      </c>
      <c r="F37" s="11">
        <f t="shared" si="3"/>
        <v>1.8</v>
      </c>
      <c r="G37" s="11">
        <v>0</v>
      </c>
      <c r="H37" s="11">
        <v>1.8</v>
      </c>
      <c r="I37" s="14"/>
    </row>
    <row r="38" s="1" customFormat="1" ht="24.95" customHeight="1" spans="1:9">
      <c r="A38" s="12">
        <v>32</v>
      </c>
      <c r="B38" s="17" t="s">
        <v>17</v>
      </c>
      <c r="C38" s="12" t="s">
        <v>92</v>
      </c>
      <c r="D38" s="12" t="s">
        <v>94</v>
      </c>
      <c r="E38" s="12">
        <v>0.6</v>
      </c>
      <c r="F38" s="11">
        <f t="shared" si="3"/>
        <v>3.6</v>
      </c>
      <c r="G38" s="11">
        <v>0</v>
      </c>
      <c r="H38" s="11">
        <v>3.6</v>
      </c>
      <c r="I38" s="14"/>
    </row>
    <row r="39" s="1" customFormat="1" ht="24.95" customHeight="1" spans="1:9">
      <c r="A39" s="12">
        <v>33</v>
      </c>
      <c r="B39" s="12" t="s">
        <v>18</v>
      </c>
      <c r="C39" s="15" t="s">
        <v>95</v>
      </c>
      <c r="D39" s="15" t="s">
        <v>96</v>
      </c>
      <c r="E39" s="12">
        <v>0.4</v>
      </c>
      <c r="F39" s="11">
        <f>E39*25</f>
        <v>10</v>
      </c>
      <c r="G39" s="11">
        <f>E39*6</f>
        <v>2.4</v>
      </c>
      <c r="H39" s="11">
        <v>7.6</v>
      </c>
      <c r="I39" s="14"/>
    </row>
    <row r="40" s="1" customFormat="1" ht="24.95" customHeight="1" spans="1:9">
      <c r="A40" s="12">
        <v>34</v>
      </c>
      <c r="B40" s="12" t="s">
        <v>18</v>
      </c>
      <c r="C40" s="15" t="s">
        <v>95</v>
      </c>
      <c r="D40" s="15" t="s">
        <v>97</v>
      </c>
      <c r="E40" s="12">
        <v>2.2</v>
      </c>
      <c r="F40" s="11">
        <v>5</v>
      </c>
      <c r="G40" s="11">
        <v>0</v>
      </c>
      <c r="H40" s="11">
        <v>5</v>
      </c>
      <c r="I40" s="14"/>
    </row>
    <row r="41" s="1" customFormat="1" ht="24.95" customHeight="1" spans="1:9">
      <c r="A41" s="12">
        <v>35</v>
      </c>
      <c r="B41" s="12" t="s">
        <v>18</v>
      </c>
      <c r="C41" s="15" t="s">
        <v>98</v>
      </c>
      <c r="D41" s="15" t="s">
        <v>99</v>
      </c>
      <c r="E41" s="12">
        <v>0.8</v>
      </c>
      <c r="F41" s="11">
        <f>E41*19</f>
        <v>15.2</v>
      </c>
      <c r="G41" s="11">
        <v>0</v>
      </c>
      <c r="H41" s="11">
        <v>15.2</v>
      </c>
      <c r="I41" s="14"/>
    </row>
    <row r="42" s="1" customFormat="1" ht="24.95" customHeight="1" spans="1:9">
      <c r="A42" s="12">
        <v>36</v>
      </c>
      <c r="B42" s="17" t="s">
        <v>18</v>
      </c>
      <c r="C42" s="12" t="s">
        <v>100</v>
      </c>
      <c r="D42" s="12" t="s">
        <v>101</v>
      </c>
      <c r="E42" s="17">
        <v>0.4</v>
      </c>
      <c r="F42" s="11">
        <f t="shared" ref="F42:F48" si="4">E42*6</f>
        <v>2.4</v>
      </c>
      <c r="G42" s="11">
        <v>0</v>
      </c>
      <c r="H42" s="11">
        <v>2.4</v>
      </c>
      <c r="I42" s="14"/>
    </row>
    <row r="43" s="1" customFormat="1" ht="24.95" customHeight="1" spans="1:9">
      <c r="A43" s="12">
        <v>37</v>
      </c>
      <c r="B43" s="12" t="s">
        <v>19</v>
      </c>
      <c r="C43" s="12" t="s">
        <v>102</v>
      </c>
      <c r="D43" s="12" t="s">
        <v>103</v>
      </c>
      <c r="E43" s="12">
        <v>0.7</v>
      </c>
      <c r="F43" s="11">
        <f t="shared" si="4"/>
        <v>4.2</v>
      </c>
      <c r="G43" s="11">
        <v>0</v>
      </c>
      <c r="H43" s="11">
        <v>4.2</v>
      </c>
      <c r="I43" s="14"/>
    </row>
    <row r="44" s="1" customFormat="1" ht="24.95" customHeight="1" spans="1:9">
      <c r="A44" s="12">
        <v>38</v>
      </c>
      <c r="B44" s="12" t="s">
        <v>19</v>
      </c>
      <c r="C44" s="12" t="s">
        <v>104</v>
      </c>
      <c r="D44" s="12" t="s">
        <v>105</v>
      </c>
      <c r="E44" s="12">
        <v>0.4</v>
      </c>
      <c r="F44" s="11">
        <f t="shared" si="4"/>
        <v>2.4</v>
      </c>
      <c r="G44" s="11">
        <v>0</v>
      </c>
      <c r="H44" s="11">
        <v>2.4</v>
      </c>
      <c r="I44" s="14"/>
    </row>
    <row r="45" s="1" customFormat="1" ht="24.95" customHeight="1" spans="1:9">
      <c r="A45" s="12">
        <v>39</v>
      </c>
      <c r="B45" s="12" t="s">
        <v>19</v>
      </c>
      <c r="C45" s="12" t="s">
        <v>106</v>
      </c>
      <c r="D45" s="12" t="s">
        <v>107</v>
      </c>
      <c r="E45" s="12">
        <v>0.4</v>
      </c>
      <c r="F45" s="11">
        <f t="shared" si="4"/>
        <v>2.4</v>
      </c>
      <c r="G45" s="11">
        <v>0</v>
      </c>
      <c r="H45" s="11">
        <v>2.4</v>
      </c>
      <c r="I45" s="14"/>
    </row>
    <row r="46" s="1" customFormat="1" ht="24.95" customHeight="1" spans="1:9">
      <c r="A46" s="12">
        <v>40</v>
      </c>
      <c r="B46" s="12" t="s">
        <v>19</v>
      </c>
      <c r="C46" s="12" t="s">
        <v>108</v>
      </c>
      <c r="D46" s="12" t="s">
        <v>109</v>
      </c>
      <c r="E46" s="12">
        <v>0.5</v>
      </c>
      <c r="F46" s="11">
        <f t="shared" si="4"/>
        <v>3</v>
      </c>
      <c r="G46" s="11">
        <v>0</v>
      </c>
      <c r="H46" s="11">
        <v>3</v>
      </c>
      <c r="I46" s="14"/>
    </row>
    <row r="47" s="1" customFormat="1" ht="24.95" customHeight="1" spans="1:9">
      <c r="A47" s="12">
        <v>41</v>
      </c>
      <c r="B47" s="12" t="s">
        <v>19</v>
      </c>
      <c r="C47" s="12" t="s">
        <v>108</v>
      </c>
      <c r="D47" s="12" t="s">
        <v>110</v>
      </c>
      <c r="E47" s="12">
        <v>0.4</v>
      </c>
      <c r="F47" s="11">
        <f t="shared" si="4"/>
        <v>2.4</v>
      </c>
      <c r="G47" s="11">
        <v>0</v>
      </c>
      <c r="H47" s="11">
        <v>2.4</v>
      </c>
      <c r="I47" s="14"/>
    </row>
    <row r="48" s="1" customFormat="1" ht="24.95" customHeight="1" spans="1:9">
      <c r="A48" s="12">
        <v>42</v>
      </c>
      <c r="B48" s="12" t="s">
        <v>19</v>
      </c>
      <c r="C48" s="12" t="s">
        <v>108</v>
      </c>
      <c r="D48" s="12" t="s">
        <v>111</v>
      </c>
      <c r="E48" s="12">
        <v>0.8</v>
      </c>
      <c r="F48" s="11">
        <f t="shared" si="4"/>
        <v>4.8</v>
      </c>
      <c r="G48" s="11">
        <v>0</v>
      </c>
      <c r="H48" s="11">
        <v>4.8</v>
      </c>
      <c r="I48" s="14"/>
    </row>
    <row r="49" s="1" customFormat="1" ht="24.95" customHeight="1" spans="1:9">
      <c r="A49" s="12">
        <v>43</v>
      </c>
      <c r="B49" s="12" t="s">
        <v>19</v>
      </c>
      <c r="C49" s="12" t="s">
        <v>112</v>
      </c>
      <c r="D49" s="12" t="s">
        <v>113</v>
      </c>
      <c r="E49" s="12">
        <v>1</v>
      </c>
      <c r="F49" s="11">
        <v>8</v>
      </c>
      <c r="G49" s="11">
        <v>0</v>
      </c>
      <c r="H49" s="11">
        <v>8</v>
      </c>
      <c r="I49" s="14"/>
    </row>
    <row r="50" s="1" customFormat="1" ht="24.95" customHeight="1" spans="1:9">
      <c r="A50" s="7" t="s">
        <v>114</v>
      </c>
      <c r="B50" s="7"/>
      <c r="C50" s="7"/>
      <c r="D50" s="7"/>
      <c r="E50" s="7"/>
      <c r="F50" s="7"/>
      <c r="G50" s="7"/>
      <c r="H50" s="7">
        <f>SUM(H51:H101)</f>
        <v>358</v>
      </c>
      <c r="I50" s="14"/>
    </row>
    <row r="51" s="1" customFormat="1" ht="24.95" customHeight="1" spans="1:9">
      <c r="A51" s="12">
        <v>44</v>
      </c>
      <c r="B51" s="11" t="s">
        <v>7</v>
      </c>
      <c r="C51" s="11" t="s">
        <v>53</v>
      </c>
      <c r="D51" s="16" t="s">
        <v>115</v>
      </c>
      <c r="E51" s="16"/>
      <c r="F51" s="16"/>
      <c r="G51" s="16"/>
      <c r="H51" s="11">
        <v>10</v>
      </c>
      <c r="I51" s="14" t="s">
        <v>116</v>
      </c>
    </row>
    <row r="52" s="1" customFormat="1" ht="24.95" customHeight="1" spans="1:9">
      <c r="A52" s="12">
        <v>45</v>
      </c>
      <c r="B52" s="11" t="s">
        <v>9</v>
      </c>
      <c r="C52" s="12" t="s">
        <v>117</v>
      </c>
      <c r="D52" s="16" t="s">
        <v>118</v>
      </c>
      <c r="E52" s="16"/>
      <c r="F52" s="16"/>
      <c r="G52" s="16"/>
      <c r="H52" s="11">
        <v>5</v>
      </c>
      <c r="I52" s="14"/>
    </row>
    <row r="53" s="1" customFormat="1" ht="24.95" customHeight="1" spans="1:9">
      <c r="A53" s="12">
        <v>46</v>
      </c>
      <c r="B53" s="11" t="s">
        <v>9</v>
      </c>
      <c r="C53" s="12" t="s">
        <v>119</v>
      </c>
      <c r="D53" s="16" t="s">
        <v>120</v>
      </c>
      <c r="E53" s="16"/>
      <c r="F53" s="16"/>
      <c r="G53" s="16"/>
      <c r="H53" s="11">
        <v>5</v>
      </c>
      <c r="I53" s="14" t="s">
        <v>116</v>
      </c>
    </row>
    <row r="54" s="1" customFormat="1" ht="24.95" customHeight="1" spans="1:9">
      <c r="A54" s="12">
        <v>47</v>
      </c>
      <c r="B54" s="11" t="s">
        <v>9</v>
      </c>
      <c r="C54" s="12" t="s">
        <v>58</v>
      </c>
      <c r="D54" s="16" t="s">
        <v>121</v>
      </c>
      <c r="E54" s="16"/>
      <c r="F54" s="16"/>
      <c r="G54" s="16"/>
      <c r="H54" s="11">
        <v>5</v>
      </c>
      <c r="I54" s="14" t="s">
        <v>116</v>
      </c>
    </row>
    <row r="55" s="1" customFormat="1" ht="24.95" customHeight="1" spans="1:9">
      <c r="A55" s="12">
        <v>48</v>
      </c>
      <c r="B55" s="11" t="s">
        <v>9</v>
      </c>
      <c r="C55" s="12" t="s">
        <v>122</v>
      </c>
      <c r="D55" s="16" t="s">
        <v>123</v>
      </c>
      <c r="E55" s="16"/>
      <c r="F55" s="16"/>
      <c r="G55" s="16"/>
      <c r="H55" s="11">
        <v>3</v>
      </c>
      <c r="I55" s="14" t="s">
        <v>116</v>
      </c>
    </row>
    <row r="56" s="1" customFormat="1" ht="24.95" customHeight="1" spans="1:9">
      <c r="A56" s="12">
        <v>49</v>
      </c>
      <c r="B56" s="11" t="s">
        <v>10</v>
      </c>
      <c r="C56" s="11" t="s">
        <v>10</v>
      </c>
      <c r="D56" s="16" t="s">
        <v>124</v>
      </c>
      <c r="E56" s="16"/>
      <c r="F56" s="16"/>
      <c r="G56" s="16"/>
      <c r="H56" s="11">
        <v>20</v>
      </c>
      <c r="I56" s="14"/>
    </row>
    <row r="57" s="1" customFormat="1" ht="24.95" customHeight="1" spans="1:9">
      <c r="A57" s="12">
        <v>50</v>
      </c>
      <c r="B57" s="11" t="s">
        <v>10</v>
      </c>
      <c r="C57" s="11" t="s">
        <v>125</v>
      </c>
      <c r="D57" s="16" t="s">
        <v>126</v>
      </c>
      <c r="E57" s="16"/>
      <c r="F57" s="16"/>
      <c r="G57" s="16"/>
      <c r="H57" s="11">
        <v>5</v>
      </c>
      <c r="I57" s="14" t="s">
        <v>116</v>
      </c>
    </row>
    <row r="58" s="1" customFormat="1" ht="24.95" customHeight="1" spans="1:9">
      <c r="A58" s="12">
        <v>51</v>
      </c>
      <c r="B58" s="11" t="s">
        <v>10</v>
      </c>
      <c r="C58" s="11" t="s">
        <v>127</v>
      </c>
      <c r="D58" s="16" t="s">
        <v>128</v>
      </c>
      <c r="E58" s="16"/>
      <c r="F58" s="16"/>
      <c r="G58" s="16"/>
      <c r="H58" s="11">
        <v>5</v>
      </c>
      <c r="I58" s="14" t="s">
        <v>116</v>
      </c>
    </row>
    <row r="59" s="1" customFormat="1" ht="24.95" customHeight="1" spans="1:9">
      <c r="A59" s="12">
        <v>52</v>
      </c>
      <c r="B59" s="11" t="s">
        <v>10</v>
      </c>
      <c r="C59" s="11" t="s">
        <v>129</v>
      </c>
      <c r="D59" s="16" t="s">
        <v>130</v>
      </c>
      <c r="E59" s="16"/>
      <c r="F59" s="16"/>
      <c r="G59" s="16"/>
      <c r="H59" s="11">
        <v>5</v>
      </c>
      <c r="I59" s="14" t="s">
        <v>116</v>
      </c>
    </row>
    <row r="60" s="1" customFormat="1" ht="24.95" customHeight="1" spans="1:9">
      <c r="A60" s="12">
        <v>53</v>
      </c>
      <c r="B60" s="11" t="s">
        <v>10</v>
      </c>
      <c r="C60" s="11" t="s">
        <v>131</v>
      </c>
      <c r="D60" s="16" t="s">
        <v>132</v>
      </c>
      <c r="E60" s="16"/>
      <c r="F60" s="16"/>
      <c r="G60" s="16"/>
      <c r="H60" s="11">
        <v>5</v>
      </c>
      <c r="I60" s="14" t="s">
        <v>116</v>
      </c>
    </row>
    <row r="61" s="1" customFormat="1" ht="24.95" customHeight="1" spans="1:9">
      <c r="A61" s="12">
        <v>54</v>
      </c>
      <c r="B61" s="11" t="s">
        <v>10</v>
      </c>
      <c r="C61" s="11" t="s">
        <v>133</v>
      </c>
      <c r="D61" s="16" t="s">
        <v>134</v>
      </c>
      <c r="E61" s="16"/>
      <c r="F61" s="16"/>
      <c r="G61" s="16"/>
      <c r="H61" s="11">
        <v>3</v>
      </c>
      <c r="I61" s="14" t="s">
        <v>116</v>
      </c>
    </row>
    <row r="62" s="1" customFormat="1" ht="24.95" customHeight="1" spans="1:9">
      <c r="A62" s="12">
        <v>55</v>
      </c>
      <c r="B62" s="11" t="s">
        <v>11</v>
      </c>
      <c r="C62" s="11" t="s">
        <v>11</v>
      </c>
      <c r="D62" s="16" t="s">
        <v>124</v>
      </c>
      <c r="E62" s="16"/>
      <c r="F62" s="16"/>
      <c r="G62" s="16"/>
      <c r="H62" s="11">
        <v>10</v>
      </c>
      <c r="I62" s="14"/>
    </row>
    <row r="63" s="1" customFormat="1" ht="24.95" customHeight="1" spans="1:9">
      <c r="A63" s="12">
        <v>56</v>
      </c>
      <c r="B63" s="11" t="s">
        <v>11</v>
      </c>
      <c r="C63" s="11" t="s">
        <v>135</v>
      </c>
      <c r="D63" s="16" t="s">
        <v>136</v>
      </c>
      <c r="E63" s="16"/>
      <c r="F63" s="16"/>
      <c r="G63" s="16"/>
      <c r="H63" s="11">
        <v>5</v>
      </c>
      <c r="I63" s="14" t="s">
        <v>116</v>
      </c>
    </row>
    <row r="64" s="1" customFormat="1" ht="24.95" customHeight="1" spans="1:9">
      <c r="A64" s="12">
        <v>57</v>
      </c>
      <c r="B64" s="11" t="s">
        <v>11</v>
      </c>
      <c r="C64" s="11" t="s">
        <v>70</v>
      </c>
      <c r="D64" s="16" t="s">
        <v>137</v>
      </c>
      <c r="E64" s="16"/>
      <c r="F64" s="16"/>
      <c r="G64" s="16"/>
      <c r="H64" s="11">
        <v>5</v>
      </c>
      <c r="I64" s="14" t="s">
        <v>116</v>
      </c>
    </row>
    <row r="65" s="1" customFormat="1" ht="24.95" customHeight="1" spans="1:9">
      <c r="A65" s="12">
        <v>58</v>
      </c>
      <c r="B65" s="11" t="s">
        <v>11</v>
      </c>
      <c r="C65" s="11" t="s">
        <v>138</v>
      </c>
      <c r="D65" s="16" t="s">
        <v>139</v>
      </c>
      <c r="E65" s="16"/>
      <c r="F65" s="16"/>
      <c r="G65" s="16"/>
      <c r="H65" s="11">
        <v>5</v>
      </c>
      <c r="I65" s="14" t="s">
        <v>116</v>
      </c>
    </row>
    <row r="66" s="1" customFormat="1" ht="24.95" customHeight="1" spans="1:9">
      <c r="A66" s="12">
        <v>59</v>
      </c>
      <c r="B66" s="11" t="s">
        <v>11</v>
      </c>
      <c r="C66" s="11" t="s">
        <v>72</v>
      </c>
      <c r="D66" s="16" t="s">
        <v>140</v>
      </c>
      <c r="E66" s="16"/>
      <c r="F66" s="16"/>
      <c r="G66" s="16"/>
      <c r="H66" s="11">
        <v>5</v>
      </c>
      <c r="I66" s="14" t="s">
        <v>116</v>
      </c>
    </row>
    <row r="67" s="1" customFormat="1" ht="24.95" customHeight="1" spans="1:9">
      <c r="A67" s="12">
        <v>60</v>
      </c>
      <c r="B67" s="11" t="s">
        <v>12</v>
      </c>
      <c r="C67" s="11" t="s">
        <v>141</v>
      </c>
      <c r="D67" s="16" t="s">
        <v>118</v>
      </c>
      <c r="E67" s="16"/>
      <c r="F67" s="16"/>
      <c r="G67" s="16"/>
      <c r="H67" s="11">
        <v>5</v>
      </c>
      <c r="I67" s="14"/>
    </row>
    <row r="68" s="1" customFormat="1" ht="24.95" customHeight="1" spans="1:9">
      <c r="A68" s="12">
        <v>61</v>
      </c>
      <c r="B68" s="11" t="s">
        <v>13</v>
      </c>
      <c r="C68" s="11" t="s">
        <v>142</v>
      </c>
      <c r="D68" s="16" t="s">
        <v>143</v>
      </c>
      <c r="E68" s="16"/>
      <c r="F68" s="16"/>
      <c r="G68" s="16"/>
      <c r="H68" s="11">
        <v>5</v>
      </c>
      <c r="I68" s="14" t="s">
        <v>116</v>
      </c>
    </row>
    <row r="69" s="1" customFormat="1" ht="24.95" customHeight="1" spans="1:9">
      <c r="A69" s="12">
        <v>62</v>
      </c>
      <c r="B69" s="11" t="s">
        <v>14</v>
      </c>
      <c r="C69" s="11" t="s">
        <v>144</v>
      </c>
      <c r="D69" s="16" t="s">
        <v>145</v>
      </c>
      <c r="E69" s="16"/>
      <c r="F69" s="16"/>
      <c r="G69" s="16"/>
      <c r="H69" s="11">
        <v>5</v>
      </c>
      <c r="I69" s="14" t="s">
        <v>116</v>
      </c>
    </row>
    <row r="70" s="1" customFormat="1" ht="24.95" customHeight="1" spans="1:9">
      <c r="A70" s="12">
        <v>63</v>
      </c>
      <c r="B70" s="11" t="s">
        <v>15</v>
      </c>
      <c r="C70" s="11" t="s">
        <v>15</v>
      </c>
      <c r="D70" s="16" t="s">
        <v>124</v>
      </c>
      <c r="E70" s="16"/>
      <c r="F70" s="16"/>
      <c r="G70" s="16"/>
      <c r="H70" s="11">
        <v>20</v>
      </c>
      <c r="I70" s="14"/>
    </row>
    <row r="71" s="1" customFormat="1" ht="24.95" customHeight="1" spans="1:9">
      <c r="A71" s="12">
        <v>64</v>
      </c>
      <c r="B71" s="11" t="s">
        <v>15</v>
      </c>
      <c r="C71" s="11" t="s">
        <v>146</v>
      </c>
      <c r="D71" s="16" t="s">
        <v>147</v>
      </c>
      <c r="E71" s="16"/>
      <c r="F71" s="16"/>
      <c r="G71" s="16"/>
      <c r="H71" s="11">
        <v>5</v>
      </c>
      <c r="I71" s="14" t="s">
        <v>116</v>
      </c>
    </row>
    <row r="72" s="1" customFormat="1" ht="24.95" customHeight="1" spans="1:9">
      <c r="A72" s="12">
        <v>65</v>
      </c>
      <c r="B72" s="11" t="s">
        <v>16</v>
      </c>
      <c r="C72" s="11" t="s">
        <v>16</v>
      </c>
      <c r="D72" s="16" t="s">
        <v>124</v>
      </c>
      <c r="E72" s="16"/>
      <c r="F72" s="16"/>
      <c r="G72" s="16"/>
      <c r="H72" s="11">
        <v>20</v>
      </c>
      <c r="I72" s="14"/>
    </row>
    <row r="73" s="1" customFormat="1" ht="24.95" customHeight="1" spans="1:9">
      <c r="A73" s="12">
        <v>66</v>
      </c>
      <c r="B73" s="11" t="s">
        <v>16</v>
      </c>
      <c r="C73" s="11" t="s">
        <v>85</v>
      </c>
      <c r="D73" s="16" t="s">
        <v>148</v>
      </c>
      <c r="E73" s="16"/>
      <c r="F73" s="16"/>
      <c r="G73" s="16"/>
      <c r="H73" s="11">
        <v>20</v>
      </c>
      <c r="I73" s="14" t="s">
        <v>116</v>
      </c>
    </row>
    <row r="74" s="1" customFormat="1" ht="24.95" customHeight="1" spans="1:9">
      <c r="A74" s="12">
        <v>67</v>
      </c>
      <c r="B74" s="11" t="s">
        <v>16</v>
      </c>
      <c r="C74" s="11" t="s">
        <v>88</v>
      </c>
      <c r="D74" s="11" t="s">
        <v>149</v>
      </c>
      <c r="E74" s="11"/>
      <c r="F74" s="11"/>
      <c r="G74" s="11"/>
      <c r="H74" s="11">
        <v>5</v>
      </c>
      <c r="I74" s="14" t="s">
        <v>116</v>
      </c>
    </row>
    <row r="75" s="1" customFormat="1" ht="24.95" customHeight="1" spans="1:9">
      <c r="A75" s="12">
        <v>68</v>
      </c>
      <c r="B75" s="11" t="s">
        <v>16</v>
      </c>
      <c r="C75" s="11" t="s">
        <v>88</v>
      </c>
      <c r="D75" s="21" t="s">
        <v>150</v>
      </c>
      <c r="E75" s="22"/>
      <c r="F75" s="22"/>
      <c r="G75" s="23"/>
      <c r="H75" s="11">
        <v>5</v>
      </c>
      <c r="I75" s="14" t="s">
        <v>116</v>
      </c>
    </row>
    <row r="76" s="1" customFormat="1" ht="24.95" customHeight="1" spans="1:9">
      <c r="A76" s="12">
        <v>69</v>
      </c>
      <c r="B76" s="11" t="s">
        <v>16</v>
      </c>
      <c r="C76" s="11" t="s">
        <v>44</v>
      </c>
      <c r="D76" s="11" t="s">
        <v>151</v>
      </c>
      <c r="E76" s="11"/>
      <c r="F76" s="11"/>
      <c r="G76" s="11"/>
      <c r="H76" s="11">
        <v>5</v>
      </c>
      <c r="I76" s="14" t="s">
        <v>116</v>
      </c>
    </row>
    <row r="77" s="1" customFormat="1" ht="24.95" customHeight="1" spans="1:9">
      <c r="A77" s="12">
        <v>70</v>
      </c>
      <c r="B77" s="11" t="s">
        <v>16</v>
      </c>
      <c r="C77" s="11" t="s">
        <v>82</v>
      </c>
      <c r="D77" s="11" t="s">
        <v>152</v>
      </c>
      <c r="E77" s="11"/>
      <c r="F77" s="11"/>
      <c r="G77" s="11"/>
      <c r="H77" s="11">
        <v>5</v>
      </c>
      <c r="I77" s="14" t="s">
        <v>116</v>
      </c>
    </row>
    <row r="78" s="1" customFormat="1" ht="24.95" customHeight="1" spans="1:9">
      <c r="A78" s="12">
        <v>71</v>
      </c>
      <c r="B78" s="11" t="s">
        <v>16</v>
      </c>
      <c r="C78" s="11" t="s">
        <v>153</v>
      </c>
      <c r="D78" s="11" t="s">
        <v>154</v>
      </c>
      <c r="E78" s="11"/>
      <c r="F78" s="11"/>
      <c r="G78" s="11"/>
      <c r="H78" s="11">
        <v>5</v>
      </c>
      <c r="I78" s="14" t="s">
        <v>116</v>
      </c>
    </row>
    <row r="79" s="1" customFormat="1" ht="24.95" customHeight="1" spans="1:9">
      <c r="A79" s="12">
        <v>72</v>
      </c>
      <c r="B79" s="11" t="s">
        <v>16</v>
      </c>
      <c r="C79" s="11" t="s">
        <v>46</v>
      </c>
      <c r="D79" s="11" t="s">
        <v>155</v>
      </c>
      <c r="E79" s="11"/>
      <c r="F79" s="11"/>
      <c r="G79" s="11"/>
      <c r="H79" s="11">
        <v>5</v>
      </c>
      <c r="I79" s="14" t="s">
        <v>116</v>
      </c>
    </row>
    <row r="80" s="1" customFormat="1" ht="24.95" customHeight="1" spans="1:9">
      <c r="A80" s="12">
        <v>73</v>
      </c>
      <c r="B80" s="11" t="s">
        <v>16</v>
      </c>
      <c r="C80" s="11" t="s">
        <v>156</v>
      </c>
      <c r="D80" s="11" t="s">
        <v>157</v>
      </c>
      <c r="E80" s="11"/>
      <c r="F80" s="11"/>
      <c r="G80" s="11"/>
      <c r="H80" s="11">
        <v>5</v>
      </c>
      <c r="I80" s="14" t="s">
        <v>116</v>
      </c>
    </row>
    <row r="81" s="1" customFormat="1" ht="24.95" customHeight="1" spans="1:9">
      <c r="A81" s="12">
        <v>74</v>
      </c>
      <c r="B81" s="11" t="s">
        <v>16</v>
      </c>
      <c r="C81" s="11" t="s">
        <v>158</v>
      </c>
      <c r="D81" s="16" t="s">
        <v>159</v>
      </c>
      <c r="E81" s="16"/>
      <c r="F81" s="16"/>
      <c r="G81" s="16"/>
      <c r="H81" s="11">
        <v>5</v>
      </c>
      <c r="I81" s="14" t="s">
        <v>116</v>
      </c>
    </row>
    <row r="82" s="1" customFormat="1" ht="24.95" customHeight="1" spans="1:9">
      <c r="A82" s="12">
        <v>75</v>
      </c>
      <c r="B82" s="11" t="s">
        <v>16</v>
      </c>
      <c r="C82" s="11" t="s">
        <v>158</v>
      </c>
      <c r="D82" s="16" t="s">
        <v>160</v>
      </c>
      <c r="E82" s="16"/>
      <c r="F82" s="16"/>
      <c r="G82" s="16"/>
      <c r="H82" s="11">
        <v>3</v>
      </c>
      <c r="I82" s="14" t="s">
        <v>116</v>
      </c>
    </row>
    <row r="83" s="1" customFormat="1" ht="24.95" customHeight="1" spans="1:9">
      <c r="A83" s="12">
        <v>76</v>
      </c>
      <c r="B83" s="11" t="s">
        <v>17</v>
      </c>
      <c r="C83" s="11" t="s">
        <v>17</v>
      </c>
      <c r="D83" s="16" t="s">
        <v>124</v>
      </c>
      <c r="E83" s="16"/>
      <c r="F83" s="16"/>
      <c r="G83" s="16"/>
      <c r="H83" s="11">
        <v>20</v>
      </c>
      <c r="I83" s="14"/>
    </row>
    <row r="84" s="1" customFormat="1" ht="24.95" customHeight="1" spans="1:9">
      <c r="A84" s="12">
        <v>77</v>
      </c>
      <c r="B84" s="11" t="s">
        <v>17</v>
      </c>
      <c r="C84" s="11" t="s">
        <v>161</v>
      </c>
      <c r="D84" s="16" t="s">
        <v>162</v>
      </c>
      <c r="E84" s="16"/>
      <c r="F84" s="16"/>
      <c r="G84" s="16"/>
      <c r="H84" s="11">
        <v>5</v>
      </c>
      <c r="I84" s="14" t="s">
        <v>116</v>
      </c>
    </row>
    <row r="85" s="1" customFormat="1" ht="24.95" customHeight="1" spans="1:9">
      <c r="A85" s="12">
        <v>78</v>
      </c>
      <c r="B85" s="11" t="s">
        <v>17</v>
      </c>
      <c r="C85" s="11" t="s">
        <v>163</v>
      </c>
      <c r="D85" s="16" t="s">
        <v>164</v>
      </c>
      <c r="E85" s="16"/>
      <c r="F85" s="16"/>
      <c r="G85" s="16"/>
      <c r="H85" s="11">
        <v>5</v>
      </c>
      <c r="I85" s="14" t="s">
        <v>116</v>
      </c>
    </row>
    <row r="86" s="1" customFormat="1" ht="24.95" customHeight="1" spans="1:9">
      <c r="A86" s="12">
        <v>79</v>
      </c>
      <c r="B86" s="11" t="s">
        <v>17</v>
      </c>
      <c r="C86" s="11" t="s">
        <v>165</v>
      </c>
      <c r="D86" s="16" t="s">
        <v>166</v>
      </c>
      <c r="E86" s="16"/>
      <c r="F86" s="16"/>
      <c r="G86" s="16"/>
      <c r="H86" s="11">
        <v>5</v>
      </c>
      <c r="I86" s="14" t="s">
        <v>116</v>
      </c>
    </row>
    <row r="87" s="1" customFormat="1" ht="24.95" customHeight="1" spans="1:9">
      <c r="A87" s="12">
        <v>80</v>
      </c>
      <c r="B87" s="11" t="s">
        <v>17</v>
      </c>
      <c r="C87" s="11" t="s">
        <v>92</v>
      </c>
      <c r="D87" s="16" t="s">
        <v>167</v>
      </c>
      <c r="E87" s="16"/>
      <c r="F87" s="16"/>
      <c r="G87" s="16"/>
      <c r="H87" s="11">
        <v>5</v>
      </c>
      <c r="I87" s="14" t="s">
        <v>116</v>
      </c>
    </row>
    <row r="88" s="1" customFormat="1" ht="24.95" customHeight="1" spans="1:9">
      <c r="A88" s="12">
        <v>81</v>
      </c>
      <c r="B88" s="11" t="s">
        <v>18</v>
      </c>
      <c r="C88" s="11" t="s">
        <v>18</v>
      </c>
      <c r="D88" s="16" t="s">
        <v>124</v>
      </c>
      <c r="E88" s="16"/>
      <c r="F88" s="16"/>
      <c r="G88" s="16"/>
      <c r="H88" s="11">
        <v>20</v>
      </c>
      <c r="I88" s="14"/>
    </row>
    <row r="89" s="1" customFormat="1" ht="24.95" customHeight="1" spans="1:9">
      <c r="A89" s="12">
        <v>82</v>
      </c>
      <c r="B89" s="11" t="s">
        <v>18</v>
      </c>
      <c r="C89" s="11" t="s">
        <v>168</v>
      </c>
      <c r="D89" s="16" t="s">
        <v>169</v>
      </c>
      <c r="E89" s="16"/>
      <c r="F89" s="16"/>
      <c r="G89" s="16"/>
      <c r="H89" s="11">
        <v>5</v>
      </c>
      <c r="I89" s="14" t="s">
        <v>116</v>
      </c>
    </row>
    <row r="90" s="1" customFormat="1" ht="24.95" customHeight="1" spans="1:9">
      <c r="A90" s="12">
        <v>83</v>
      </c>
      <c r="B90" s="11" t="s">
        <v>18</v>
      </c>
      <c r="C90" s="11" t="s">
        <v>170</v>
      </c>
      <c r="D90" s="16" t="s">
        <v>171</v>
      </c>
      <c r="E90" s="16"/>
      <c r="F90" s="16"/>
      <c r="G90" s="16"/>
      <c r="H90" s="11">
        <v>5</v>
      </c>
      <c r="I90" s="14" t="s">
        <v>116</v>
      </c>
    </row>
    <row r="91" s="1" customFormat="1" ht="24.95" customHeight="1" spans="1:9">
      <c r="A91" s="12">
        <v>84</v>
      </c>
      <c r="B91" s="11" t="s">
        <v>18</v>
      </c>
      <c r="C91" s="11" t="s">
        <v>98</v>
      </c>
      <c r="D91" s="16" t="s">
        <v>118</v>
      </c>
      <c r="E91" s="16"/>
      <c r="F91" s="16"/>
      <c r="G91" s="16"/>
      <c r="H91" s="11">
        <v>5</v>
      </c>
      <c r="I91" s="14"/>
    </row>
    <row r="92" s="1" customFormat="1" ht="24.95" customHeight="1" spans="1:9">
      <c r="A92" s="12">
        <v>85</v>
      </c>
      <c r="B92" s="11" t="s">
        <v>18</v>
      </c>
      <c r="C92" s="11" t="s">
        <v>100</v>
      </c>
      <c r="D92" s="11" t="s">
        <v>172</v>
      </c>
      <c r="E92" s="11"/>
      <c r="F92" s="11"/>
      <c r="G92" s="11"/>
      <c r="H92" s="11">
        <v>3</v>
      </c>
      <c r="I92" s="14" t="s">
        <v>116</v>
      </c>
    </row>
    <row r="93" s="1" customFormat="1" ht="24.95" customHeight="1" spans="1:9">
      <c r="A93" s="12">
        <v>86</v>
      </c>
      <c r="B93" s="11" t="s">
        <v>18</v>
      </c>
      <c r="C93" s="11" t="s">
        <v>173</v>
      </c>
      <c r="D93" s="11" t="s">
        <v>174</v>
      </c>
      <c r="E93" s="11"/>
      <c r="F93" s="11"/>
      <c r="G93" s="11"/>
      <c r="H93" s="11">
        <v>5</v>
      </c>
      <c r="I93" s="14" t="s">
        <v>116</v>
      </c>
    </row>
    <row r="94" s="1" customFormat="1" ht="24.95" customHeight="1" spans="1:9">
      <c r="A94" s="12">
        <v>87</v>
      </c>
      <c r="B94" s="11" t="s">
        <v>18</v>
      </c>
      <c r="C94" s="11" t="s">
        <v>173</v>
      </c>
      <c r="D94" s="11" t="s">
        <v>175</v>
      </c>
      <c r="E94" s="11"/>
      <c r="F94" s="11"/>
      <c r="G94" s="11"/>
      <c r="H94" s="11">
        <v>3</v>
      </c>
      <c r="I94" s="14" t="s">
        <v>116</v>
      </c>
    </row>
    <row r="95" s="1" customFormat="1" ht="24.95" customHeight="1" spans="1:9">
      <c r="A95" s="12">
        <v>88</v>
      </c>
      <c r="B95" s="11" t="s">
        <v>18</v>
      </c>
      <c r="C95" s="11" t="s">
        <v>176</v>
      </c>
      <c r="D95" s="16" t="s">
        <v>177</v>
      </c>
      <c r="E95" s="16"/>
      <c r="F95" s="16"/>
      <c r="G95" s="16"/>
      <c r="H95" s="11">
        <v>5</v>
      </c>
      <c r="I95" s="14" t="s">
        <v>116</v>
      </c>
    </row>
    <row r="96" s="1" customFormat="1" ht="24.95" customHeight="1" spans="1:9">
      <c r="A96" s="12">
        <v>89</v>
      </c>
      <c r="B96" s="11" t="s">
        <v>18</v>
      </c>
      <c r="C96" s="11" t="s">
        <v>178</v>
      </c>
      <c r="D96" s="16" t="s">
        <v>179</v>
      </c>
      <c r="E96" s="16"/>
      <c r="F96" s="16"/>
      <c r="G96" s="16"/>
      <c r="H96" s="11">
        <v>5</v>
      </c>
      <c r="I96" s="14" t="s">
        <v>116</v>
      </c>
    </row>
    <row r="97" s="2" customFormat="1" ht="24.95" customHeight="1" spans="1:9">
      <c r="A97" s="12">
        <v>90</v>
      </c>
      <c r="B97" s="11" t="s">
        <v>19</v>
      </c>
      <c r="C97" s="11" t="s">
        <v>19</v>
      </c>
      <c r="D97" s="16" t="s">
        <v>124</v>
      </c>
      <c r="E97" s="16"/>
      <c r="F97" s="16"/>
      <c r="G97" s="16"/>
      <c r="H97" s="11">
        <v>20</v>
      </c>
      <c r="I97" s="14"/>
    </row>
    <row r="98" s="2" customFormat="1" ht="24.95" customHeight="1" spans="1:9">
      <c r="A98" s="12">
        <v>91</v>
      </c>
      <c r="B98" s="11" t="s">
        <v>19</v>
      </c>
      <c r="C98" s="11" t="s">
        <v>19</v>
      </c>
      <c r="D98" s="16" t="s">
        <v>180</v>
      </c>
      <c r="E98" s="16"/>
      <c r="F98" s="16"/>
      <c r="G98" s="16"/>
      <c r="H98" s="11">
        <v>3</v>
      </c>
      <c r="I98" s="14" t="s">
        <v>116</v>
      </c>
    </row>
    <row r="99" s="2" customFormat="1" ht="24.95" customHeight="1" spans="1:9">
      <c r="A99" s="12">
        <v>92</v>
      </c>
      <c r="B99" s="11" t="s">
        <v>19</v>
      </c>
      <c r="C99" s="11" t="s">
        <v>181</v>
      </c>
      <c r="D99" s="11" t="s">
        <v>182</v>
      </c>
      <c r="E99" s="11"/>
      <c r="F99" s="11"/>
      <c r="G99" s="11"/>
      <c r="H99" s="11">
        <v>5</v>
      </c>
      <c r="I99" s="14" t="s">
        <v>116</v>
      </c>
    </row>
    <row r="100" s="2" customFormat="1" ht="24.95" customHeight="1" spans="1:9">
      <c r="A100" s="12">
        <v>93</v>
      </c>
      <c r="B100" s="11" t="s">
        <v>19</v>
      </c>
      <c r="C100" s="11" t="s">
        <v>108</v>
      </c>
      <c r="D100" s="16" t="s">
        <v>183</v>
      </c>
      <c r="E100" s="16"/>
      <c r="F100" s="16"/>
      <c r="G100" s="16"/>
      <c r="H100" s="11">
        <v>5</v>
      </c>
      <c r="I100" s="14" t="s">
        <v>116</v>
      </c>
    </row>
    <row r="101" s="2" customFormat="1" ht="24.95" customHeight="1" spans="1:9">
      <c r="A101" s="12">
        <v>94</v>
      </c>
      <c r="B101" s="11" t="s">
        <v>19</v>
      </c>
      <c r="C101" s="11" t="s">
        <v>184</v>
      </c>
      <c r="D101" s="16" t="s">
        <v>185</v>
      </c>
      <c r="E101" s="16"/>
      <c r="F101" s="16"/>
      <c r="G101" s="16"/>
      <c r="H101" s="11">
        <v>5</v>
      </c>
      <c r="I101" s="14" t="s">
        <v>116</v>
      </c>
    </row>
  </sheetData>
  <autoFilter ref="A3:I101">
    <extLst/>
  </autoFilter>
  <mergeCells count="59">
    <mergeCell ref="A1:I1"/>
    <mergeCell ref="A2:I2"/>
    <mergeCell ref="A5:D5"/>
    <mergeCell ref="A16:D16"/>
    <mergeCell ref="A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97:G97"/>
    <mergeCell ref="D98:G98"/>
    <mergeCell ref="D99:G99"/>
    <mergeCell ref="D100:G100"/>
    <mergeCell ref="D101:G101"/>
    <mergeCell ref="I6:I15"/>
    <mergeCell ref="I17:I29"/>
    <mergeCell ref="I30:I49"/>
  </mergeCells>
  <pageMargins left="0.472222222222222" right="0.354166666666667" top="0.428472222222222" bottom="0.751388888888889" header="0.298611111111111" footer="0.298611111111111"/>
  <pageSetup paperSize="9" orientation="portrait" horizontalDpi="600"/>
  <headerFooter/>
  <ignoredErrors>
    <ignoredError sqref="F10:F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8"/>
  <sheetViews>
    <sheetView tabSelected="1" workbookViewId="0">
      <selection activeCell="I11" sqref="I11"/>
    </sheetView>
  </sheetViews>
  <sheetFormatPr defaultColWidth="9" defaultRowHeight="14.25" outlineLevelCol="6"/>
  <cols>
    <col min="1" max="1" width="4.125" customWidth="1"/>
    <col min="2" max="3" width="12" customWidth="1"/>
    <col min="4" max="4" width="9.5" customWidth="1"/>
    <col min="5" max="5" width="24.375" style="3" customWidth="1"/>
    <col min="7" max="7" width="17.75" style="4" customWidth="1"/>
  </cols>
  <sheetData>
    <row r="1" ht="33" customHeight="1" spans="1:7">
      <c r="A1" s="5" t="s">
        <v>20</v>
      </c>
      <c r="B1" s="5"/>
      <c r="C1" s="5"/>
      <c r="D1" s="5"/>
      <c r="E1" s="5"/>
      <c r="F1" s="5"/>
      <c r="G1" s="5"/>
    </row>
    <row r="2" ht="52" customHeight="1" spans="1:7">
      <c r="A2" s="6" t="s">
        <v>186</v>
      </c>
      <c r="B2" s="6"/>
      <c r="C2" s="6"/>
      <c r="D2" s="6"/>
      <c r="E2" s="6"/>
      <c r="F2" s="6"/>
      <c r="G2" s="6"/>
    </row>
    <row r="3" s="1" customFormat="1" ht="48" customHeight="1" spans="1:7">
      <c r="A3" s="7" t="s">
        <v>22</v>
      </c>
      <c r="B3" s="7" t="s">
        <v>23</v>
      </c>
      <c r="C3" s="7" t="s">
        <v>24</v>
      </c>
      <c r="D3" s="7" t="s">
        <v>187</v>
      </c>
      <c r="E3" s="7" t="s">
        <v>25</v>
      </c>
      <c r="F3" s="7" t="s">
        <v>187</v>
      </c>
      <c r="G3" s="8" t="s">
        <v>5</v>
      </c>
    </row>
    <row r="4" s="1" customFormat="1" ht="24.95" customHeight="1" spans="1:7">
      <c r="A4" s="7" t="s">
        <v>188</v>
      </c>
      <c r="B4" s="7"/>
      <c r="C4" s="7"/>
      <c r="D4" s="7">
        <f>SUM(D5:D98)</f>
        <v>646.4</v>
      </c>
      <c r="E4" s="9"/>
      <c r="F4" s="7">
        <f>SUM(F5:F98)</f>
        <v>646.4</v>
      </c>
      <c r="G4" s="10"/>
    </row>
    <row r="5" s="1" customFormat="1" ht="24.95" customHeight="1" spans="1:7">
      <c r="A5" s="11">
        <v>1</v>
      </c>
      <c r="B5" s="12" t="s">
        <v>189</v>
      </c>
      <c r="C5" s="11" t="s">
        <v>32</v>
      </c>
      <c r="D5" s="13">
        <v>10.8</v>
      </c>
      <c r="E5" s="12" t="s">
        <v>33</v>
      </c>
      <c r="F5" s="13">
        <v>10.8</v>
      </c>
      <c r="G5" s="14" t="s">
        <v>190</v>
      </c>
    </row>
    <row r="6" s="1" customFormat="1" ht="24.95" customHeight="1" spans="1:7">
      <c r="A6" s="11">
        <v>2</v>
      </c>
      <c r="B6" s="12"/>
      <c r="C6" s="11" t="s">
        <v>35</v>
      </c>
      <c r="D6" s="13">
        <v>12</v>
      </c>
      <c r="E6" s="12" t="s">
        <v>36</v>
      </c>
      <c r="F6" s="13">
        <v>12</v>
      </c>
      <c r="G6" s="14" t="s">
        <v>190</v>
      </c>
    </row>
    <row r="7" s="1" customFormat="1" ht="24.95" customHeight="1" spans="1:7">
      <c r="A7" s="11">
        <v>3</v>
      </c>
      <c r="B7" s="12"/>
      <c r="C7" s="15" t="s">
        <v>53</v>
      </c>
      <c r="D7" s="13">
        <v>15.4</v>
      </c>
      <c r="E7" s="15" t="s">
        <v>54</v>
      </c>
      <c r="F7" s="13">
        <v>5.4</v>
      </c>
      <c r="G7" s="14" t="s">
        <v>52</v>
      </c>
    </row>
    <row r="8" s="1" customFormat="1" ht="24.95" customHeight="1" spans="1:7">
      <c r="A8" s="11">
        <v>4</v>
      </c>
      <c r="B8" s="12"/>
      <c r="C8" s="15"/>
      <c r="D8" s="13"/>
      <c r="E8" s="16" t="s">
        <v>115</v>
      </c>
      <c r="F8" s="13">
        <v>10</v>
      </c>
      <c r="G8" s="14" t="s">
        <v>116</v>
      </c>
    </row>
    <row r="9" s="1" customFormat="1" ht="24.95" customHeight="1" spans="1:7">
      <c r="A9" s="11">
        <v>5</v>
      </c>
      <c r="B9" s="16" t="s">
        <v>191</v>
      </c>
      <c r="C9" s="12" t="s">
        <v>37</v>
      </c>
      <c r="D9" s="13">
        <v>18</v>
      </c>
      <c r="E9" s="12" t="s">
        <v>38</v>
      </c>
      <c r="F9" s="13">
        <v>18</v>
      </c>
      <c r="G9" s="14" t="s">
        <v>190</v>
      </c>
    </row>
    <row r="10" s="1" customFormat="1" ht="24.95" customHeight="1" spans="1:7">
      <c r="A10" s="11">
        <v>6</v>
      </c>
      <c r="B10" s="11"/>
      <c r="C10" s="12" t="s">
        <v>39</v>
      </c>
      <c r="D10" s="13">
        <v>8</v>
      </c>
      <c r="E10" s="12" t="s">
        <v>40</v>
      </c>
      <c r="F10" s="13">
        <v>8</v>
      </c>
      <c r="G10" s="14" t="s">
        <v>190</v>
      </c>
    </row>
    <row r="11" s="1" customFormat="1" ht="24.95" customHeight="1" spans="1:7">
      <c r="A11" s="11">
        <v>7</v>
      </c>
      <c r="B11" s="11"/>
      <c r="C11" s="12" t="s">
        <v>56</v>
      </c>
      <c r="D11" s="13">
        <v>2.4</v>
      </c>
      <c r="E11" s="12" t="s">
        <v>57</v>
      </c>
      <c r="F11" s="13">
        <v>2.4</v>
      </c>
      <c r="G11" s="14" t="s">
        <v>52</v>
      </c>
    </row>
    <row r="12" s="1" customFormat="1" ht="24.95" customHeight="1" spans="1:7">
      <c r="A12" s="11">
        <v>8</v>
      </c>
      <c r="B12" s="11"/>
      <c r="C12" s="12" t="s">
        <v>58</v>
      </c>
      <c r="D12" s="13">
        <v>11</v>
      </c>
      <c r="E12" s="12" t="s">
        <v>59</v>
      </c>
      <c r="F12" s="13">
        <v>6</v>
      </c>
      <c r="G12" s="14" t="s">
        <v>52</v>
      </c>
    </row>
    <row r="13" s="1" customFormat="1" ht="24.95" customHeight="1" spans="1:7">
      <c r="A13" s="11">
        <v>9</v>
      </c>
      <c r="B13" s="11"/>
      <c r="C13" s="12"/>
      <c r="D13" s="13"/>
      <c r="E13" s="16" t="s">
        <v>121</v>
      </c>
      <c r="F13" s="13">
        <v>5</v>
      </c>
      <c r="G13" s="14" t="s">
        <v>116</v>
      </c>
    </row>
    <row r="14" s="1" customFormat="1" ht="24.95" customHeight="1" spans="1:7">
      <c r="A14" s="11">
        <v>10</v>
      </c>
      <c r="B14" s="11"/>
      <c r="C14" s="12" t="s">
        <v>60</v>
      </c>
      <c r="D14" s="13">
        <v>1.2</v>
      </c>
      <c r="E14" s="12" t="s">
        <v>61</v>
      </c>
      <c r="F14" s="13">
        <v>1.2</v>
      </c>
      <c r="G14" s="14" t="s">
        <v>52</v>
      </c>
    </row>
    <row r="15" s="1" customFormat="1" ht="24.95" customHeight="1" spans="1:7">
      <c r="A15" s="11">
        <v>11</v>
      </c>
      <c r="B15" s="11"/>
      <c r="C15" s="12" t="s">
        <v>62</v>
      </c>
      <c r="D15" s="13">
        <v>8</v>
      </c>
      <c r="E15" s="12" t="s">
        <v>63</v>
      </c>
      <c r="F15" s="13">
        <v>3</v>
      </c>
      <c r="G15" s="14" t="s">
        <v>52</v>
      </c>
    </row>
    <row r="16" s="1" customFormat="1" ht="24.95" customHeight="1" spans="1:7">
      <c r="A16" s="11">
        <v>12</v>
      </c>
      <c r="B16" s="11"/>
      <c r="C16" s="12"/>
      <c r="D16" s="13"/>
      <c r="E16" s="16" t="s">
        <v>118</v>
      </c>
      <c r="F16" s="13">
        <v>5</v>
      </c>
      <c r="G16" s="14" t="s">
        <v>118</v>
      </c>
    </row>
    <row r="17" s="1" customFormat="1" ht="24.95" customHeight="1" spans="1:7">
      <c r="A17" s="11">
        <v>13</v>
      </c>
      <c r="B17" s="11"/>
      <c r="C17" s="12" t="s">
        <v>64</v>
      </c>
      <c r="D17" s="13">
        <v>6.6</v>
      </c>
      <c r="E17" s="12" t="s">
        <v>65</v>
      </c>
      <c r="F17" s="13">
        <v>6.6</v>
      </c>
      <c r="G17" s="14" t="s">
        <v>52</v>
      </c>
    </row>
    <row r="18" s="1" customFormat="1" ht="24.95" customHeight="1" spans="1:7">
      <c r="A18" s="11">
        <v>14</v>
      </c>
      <c r="B18" s="11"/>
      <c r="C18" s="12" t="s">
        <v>119</v>
      </c>
      <c r="D18" s="13">
        <v>5</v>
      </c>
      <c r="E18" s="16" t="s">
        <v>120</v>
      </c>
      <c r="F18" s="13">
        <v>5</v>
      </c>
      <c r="G18" s="14" t="s">
        <v>116</v>
      </c>
    </row>
    <row r="19" s="1" customFormat="1" ht="24.95" customHeight="1" spans="1:7">
      <c r="A19" s="11">
        <v>15</v>
      </c>
      <c r="B19" s="11"/>
      <c r="C19" s="12" t="s">
        <v>122</v>
      </c>
      <c r="D19" s="13">
        <v>3</v>
      </c>
      <c r="E19" s="16" t="s">
        <v>123</v>
      </c>
      <c r="F19" s="13">
        <v>3</v>
      </c>
      <c r="G19" s="14" t="s">
        <v>116</v>
      </c>
    </row>
    <row r="20" s="1" customFormat="1" ht="24.95" customHeight="1" spans="1:7">
      <c r="A20" s="11">
        <v>16</v>
      </c>
      <c r="B20" s="16" t="s">
        <v>192</v>
      </c>
      <c r="C20" s="11" t="s">
        <v>10</v>
      </c>
      <c r="D20" s="13">
        <v>20</v>
      </c>
      <c r="E20" s="16" t="s">
        <v>124</v>
      </c>
      <c r="F20" s="13">
        <v>20</v>
      </c>
      <c r="G20" s="14" t="s">
        <v>193</v>
      </c>
    </row>
    <row r="21" s="1" customFormat="1" ht="24.95" customHeight="1" spans="1:7">
      <c r="A21" s="11">
        <v>17</v>
      </c>
      <c r="B21" s="11"/>
      <c r="C21" s="12" t="s">
        <v>66</v>
      </c>
      <c r="D21" s="13">
        <v>7.2</v>
      </c>
      <c r="E21" s="12" t="s">
        <v>67</v>
      </c>
      <c r="F21" s="13">
        <v>7.2</v>
      </c>
      <c r="G21" s="14" t="s">
        <v>52</v>
      </c>
    </row>
    <row r="22" s="1" customFormat="1" ht="24.95" customHeight="1" spans="1:7">
      <c r="A22" s="11">
        <v>18</v>
      </c>
      <c r="B22" s="11"/>
      <c r="C22" s="12" t="s">
        <v>68</v>
      </c>
      <c r="D22" s="13">
        <v>9.6</v>
      </c>
      <c r="E22" s="12" t="s">
        <v>69</v>
      </c>
      <c r="F22" s="13">
        <v>6.6</v>
      </c>
      <c r="G22" s="14" t="s">
        <v>52</v>
      </c>
    </row>
    <row r="23" s="1" customFormat="1" ht="24.95" customHeight="1" spans="1:7">
      <c r="A23" s="11">
        <v>19</v>
      </c>
      <c r="B23" s="11"/>
      <c r="C23" s="12"/>
      <c r="D23" s="13"/>
      <c r="E23" s="16" t="s">
        <v>134</v>
      </c>
      <c r="F23" s="13">
        <v>3</v>
      </c>
      <c r="G23" s="14" t="s">
        <v>116</v>
      </c>
    </row>
    <row r="24" s="1" customFormat="1" ht="24.95" customHeight="1" spans="1:7">
      <c r="A24" s="11">
        <v>20</v>
      </c>
      <c r="B24" s="11"/>
      <c r="C24" s="11" t="s">
        <v>125</v>
      </c>
      <c r="D24" s="13">
        <v>5</v>
      </c>
      <c r="E24" s="16" t="s">
        <v>126</v>
      </c>
      <c r="F24" s="13">
        <v>5</v>
      </c>
      <c r="G24" s="14" t="s">
        <v>116</v>
      </c>
    </row>
    <row r="25" s="1" customFormat="1" ht="24.95" customHeight="1" spans="1:7">
      <c r="A25" s="11">
        <v>21</v>
      </c>
      <c r="B25" s="11"/>
      <c r="C25" s="11" t="s">
        <v>127</v>
      </c>
      <c r="D25" s="13">
        <v>5</v>
      </c>
      <c r="E25" s="16" t="s">
        <v>128</v>
      </c>
      <c r="F25" s="13">
        <v>5</v>
      </c>
      <c r="G25" s="14" t="s">
        <v>116</v>
      </c>
    </row>
    <row r="26" s="1" customFormat="1" ht="24.95" customHeight="1" spans="1:7">
      <c r="A26" s="11">
        <v>22</v>
      </c>
      <c r="B26" s="11"/>
      <c r="C26" s="11" t="s">
        <v>129</v>
      </c>
      <c r="D26" s="13">
        <v>5</v>
      </c>
      <c r="E26" s="16" t="s">
        <v>130</v>
      </c>
      <c r="F26" s="13">
        <v>5</v>
      </c>
      <c r="G26" s="14" t="s">
        <v>116</v>
      </c>
    </row>
    <row r="27" s="1" customFormat="1" ht="24.95" customHeight="1" spans="1:7">
      <c r="A27" s="11">
        <v>23</v>
      </c>
      <c r="B27" s="11"/>
      <c r="C27" s="11" t="s">
        <v>131</v>
      </c>
      <c r="D27" s="13">
        <v>5</v>
      </c>
      <c r="E27" s="16" t="s">
        <v>132</v>
      </c>
      <c r="F27" s="13">
        <v>5</v>
      </c>
      <c r="G27" s="14" t="s">
        <v>116</v>
      </c>
    </row>
    <row r="28" s="1" customFormat="1" ht="24.95" customHeight="1" spans="1:7">
      <c r="A28" s="11">
        <v>24</v>
      </c>
      <c r="B28" s="16" t="s">
        <v>194</v>
      </c>
      <c r="C28" s="11" t="s">
        <v>11</v>
      </c>
      <c r="D28" s="13">
        <v>10</v>
      </c>
      <c r="E28" s="16" t="s">
        <v>124</v>
      </c>
      <c r="F28" s="13">
        <v>10</v>
      </c>
      <c r="G28" s="14" t="s">
        <v>193</v>
      </c>
    </row>
    <row r="29" s="1" customFormat="1" ht="24.95" customHeight="1" spans="1:7">
      <c r="A29" s="11">
        <v>25</v>
      </c>
      <c r="B29" s="11"/>
      <c r="C29" s="15" t="s">
        <v>70</v>
      </c>
      <c r="D29" s="13">
        <v>10</v>
      </c>
      <c r="E29" s="15" t="s">
        <v>71</v>
      </c>
      <c r="F29" s="13">
        <v>5</v>
      </c>
      <c r="G29" s="14" t="s">
        <v>52</v>
      </c>
    </row>
    <row r="30" s="1" customFormat="1" ht="24.95" customHeight="1" spans="1:7">
      <c r="A30" s="11">
        <v>26</v>
      </c>
      <c r="B30" s="11"/>
      <c r="C30" s="15"/>
      <c r="D30" s="13"/>
      <c r="E30" s="16" t="s">
        <v>137</v>
      </c>
      <c r="F30" s="13">
        <v>5</v>
      </c>
      <c r="G30" s="14" t="s">
        <v>116</v>
      </c>
    </row>
    <row r="31" s="1" customFormat="1" ht="24.95" customHeight="1" spans="1:7">
      <c r="A31" s="11">
        <v>27</v>
      </c>
      <c r="B31" s="11"/>
      <c r="C31" s="12" t="s">
        <v>72</v>
      </c>
      <c r="D31" s="13">
        <v>9.8</v>
      </c>
      <c r="E31" s="12" t="s">
        <v>73</v>
      </c>
      <c r="F31" s="13">
        <v>4.8</v>
      </c>
      <c r="G31" s="14" t="s">
        <v>52</v>
      </c>
    </row>
    <row r="32" s="1" customFormat="1" ht="24.95" customHeight="1" spans="1:7">
      <c r="A32" s="11">
        <v>28</v>
      </c>
      <c r="B32" s="11"/>
      <c r="C32" s="12"/>
      <c r="D32" s="13"/>
      <c r="E32" s="16" t="s">
        <v>140</v>
      </c>
      <c r="F32" s="13">
        <v>5</v>
      </c>
      <c r="G32" s="14" t="s">
        <v>116</v>
      </c>
    </row>
    <row r="33" s="1" customFormat="1" ht="24.95" customHeight="1" spans="1:7">
      <c r="A33" s="11">
        <v>29</v>
      </c>
      <c r="B33" s="11"/>
      <c r="C33" s="12" t="s">
        <v>74</v>
      </c>
      <c r="D33" s="13">
        <v>5.4</v>
      </c>
      <c r="E33" s="12" t="s">
        <v>75</v>
      </c>
      <c r="F33" s="13">
        <v>5.4</v>
      </c>
      <c r="G33" s="14" t="s">
        <v>52</v>
      </c>
    </row>
    <row r="34" s="1" customFormat="1" ht="24.95" customHeight="1" spans="1:7">
      <c r="A34" s="11">
        <v>30</v>
      </c>
      <c r="B34" s="11"/>
      <c r="C34" s="12" t="s">
        <v>76</v>
      </c>
      <c r="D34" s="13">
        <v>3</v>
      </c>
      <c r="E34" s="12" t="s">
        <v>77</v>
      </c>
      <c r="F34" s="13">
        <v>3</v>
      </c>
      <c r="G34" s="14" t="s">
        <v>52</v>
      </c>
    </row>
    <row r="35" s="1" customFormat="1" ht="24.95" customHeight="1" spans="1:7">
      <c r="A35" s="11">
        <v>31</v>
      </c>
      <c r="B35" s="11"/>
      <c r="C35" s="12" t="s">
        <v>78</v>
      </c>
      <c r="D35" s="13">
        <v>4</v>
      </c>
      <c r="E35" s="12" t="s">
        <v>79</v>
      </c>
      <c r="F35" s="13">
        <v>4</v>
      </c>
      <c r="G35" s="14" t="s">
        <v>52</v>
      </c>
    </row>
    <row r="36" s="1" customFormat="1" ht="24.95" customHeight="1" spans="1:7">
      <c r="A36" s="11">
        <v>32</v>
      </c>
      <c r="B36" s="11"/>
      <c r="C36" s="11" t="s">
        <v>135</v>
      </c>
      <c r="D36" s="13">
        <v>5</v>
      </c>
      <c r="E36" s="16" t="s">
        <v>136</v>
      </c>
      <c r="F36" s="13">
        <v>5</v>
      </c>
      <c r="G36" s="14" t="s">
        <v>116</v>
      </c>
    </row>
    <row r="37" s="1" customFormat="1" ht="24.95" customHeight="1" spans="1:7">
      <c r="A37" s="11">
        <v>33</v>
      </c>
      <c r="B37" s="11"/>
      <c r="C37" s="11" t="s">
        <v>138</v>
      </c>
      <c r="D37" s="13">
        <v>5</v>
      </c>
      <c r="E37" s="16" t="s">
        <v>139</v>
      </c>
      <c r="F37" s="13">
        <v>5</v>
      </c>
      <c r="G37" s="14" t="s">
        <v>116</v>
      </c>
    </row>
    <row r="38" s="1" customFormat="1" ht="24.95" customHeight="1" spans="1:7">
      <c r="A38" s="11">
        <v>34</v>
      </c>
      <c r="B38" s="11" t="s">
        <v>12</v>
      </c>
      <c r="C38" s="11" t="s">
        <v>141</v>
      </c>
      <c r="D38" s="13">
        <v>5</v>
      </c>
      <c r="E38" s="16" t="s">
        <v>118</v>
      </c>
      <c r="F38" s="13">
        <v>5</v>
      </c>
      <c r="G38" s="14" t="s">
        <v>118</v>
      </c>
    </row>
    <row r="39" s="1" customFormat="1" ht="24.95" customHeight="1" spans="1:7">
      <c r="A39" s="11">
        <v>35</v>
      </c>
      <c r="B39" s="11" t="s">
        <v>13</v>
      </c>
      <c r="C39" s="11" t="s">
        <v>142</v>
      </c>
      <c r="D39" s="13">
        <v>5</v>
      </c>
      <c r="E39" s="16" t="s">
        <v>143</v>
      </c>
      <c r="F39" s="13">
        <v>5</v>
      </c>
      <c r="G39" s="14" t="s">
        <v>116</v>
      </c>
    </row>
    <row r="40" s="1" customFormat="1" ht="24.95" customHeight="1" spans="1:7">
      <c r="A40" s="11">
        <v>36</v>
      </c>
      <c r="B40" s="11" t="s">
        <v>14</v>
      </c>
      <c r="C40" s="11" t="s">
        <v>144</v>
      </c>
      <c r="D40" s="13">
        <v>5</v>
      </c>
      <c r="E40" s="16" t="s">
        <v>145</v>
      </c>
      <c r="F40" s="13">
        <v>5</v>
      </c>
      <c r="G40" s="14" t="s">
        <v>116</v>
      </c>
    </row>
    <row r="41" s="1" customFormat="1" ht="24.95" customHeight="1" spans="1:7">
      <c r="A41" s="11">
        <v>37</v>
      </c>
      <c r="B41" s="16" t="s">
        <v>195</v>
      </c>
      <c r="C41" s="11" t="s">
        <v>15</v>
      </c>
      <c r="D41" s="13">
        <v>20</v>
      </c>
      <c r="E41" s="16" t="s">
        <v>124</v>
      </c>
      <c r="F41" s="13">
        <v>20</v>
      </c>
      <c r="G41" s="14" t="s">
        <v>193</v>
      </c>
    </row>
    <row r="42" s="1" customFormat="1" ht="24.95" customHeight="1" spans="1:7">
      <c r="A42" s="11">
        <v>38</v>
      </c>
      <c r="B42" s="11"/>
      <c r="C42" s="12" t="s">
        <v>41</v>
      </c>
      <c r="D42" s="13">
        <v>5</v>
      </c>
      <c r="E42" s="12" t="s">
        <v>42</v>
      </c>
      <c r="F42" s="13">
        <v>5</v>
      </c>
      <c r="G42" s="14" t="s">
        <v>116</v>
      </c>
    </row>
    <row r="43" s="1" customFormat="1" ht="24.95" customHeight="1" spans="1:7">
      <c r="A43" s="11">
        <v>39</v>
      </c>
      <c r="B43" s="11"/>
      <c r="C43" s="12" t="s">
        <v>80</v>
      </c>
      <c r="D43" s="13">
        <v>3</v>
      </c>
      <c r="E43" s="12" t="s">
        <v>81</v>
      </c>
      <c r="F43" s="13">
        <v>3</v>
      </c>
      <c r="G43" s="14" t="s">
        <v>52</v>
      </c>
    </row>
    <row r="44" s="1" customFormat="1" ht="24.95" customHeight="1" spans="1:7">
      <c r="A44" s="11">
        <v>40</v>
      </c>
      <c r="B44" s="11"/>
      <c r="C44" s="11" t="s">
        <v>146</v>
      </c>
      <c r="D44" s="13">
        <v>5</v>
      </c>
      <c r="E44" s="16" t="s">
        <v>147</v>
      </c>
      <c r="F44" s="13">
        <v>5</v>
      </c>
      <c r="G44" s="14" t="s">
        <v>116</v>
      </c>
    </row>
    <row r="45" s="1" customFormat="1" ht="24.95" customHeight="1" spans="1:7">
      <c r="A45" s="11">
        <v>41</v>
      </c>
      <c r="B45" s="16" t="s">
        <v>196</v>
      </c>
      <c r="C45" s="11" t="s">
        <v>16</v>
      </c>
      <c r="D45" s="13">
        <v>62</v>
      </c>
      <c r="E45" s="16" t="s">
        <v>124</v>
      </c>
      <c r="F45" s="13">
        <v>20</v>
      </c>
      <c r="G45" s="14" t="s">
        <v>193</v>
      </c>
    </row>
    <row r="46" s="1" customFormat="1" ht="24.95" customHeight="1" spans="1:7">
      <c r="A46" s="11">
        <v>42</v>
      </c>
      <c r="B46" s="16"/>
      <c r="C46" s="11"/>
      <c r="D46" s="13"/>
      <c r="E46" s="12" t="s">
        <v>43</v>
      </c>
      <c r="F46" s="13">
        <v>42</v>
      </c>
      <c r="G46" s="14" t="s">
        <v>190</v>
      </c>
    </row>
    <row r="47" s="1" customFormat="1" ht="24.95" customHeight="1" spans="1:7">
      <c r="A47" s="11">
        <v>43</v>
      </c>
      <c r="B47" s="16"/>
      <c r="C47" s="12" t="s">
        <v>44</v>
      </c>
      <c r="D47" s="13">
        <v>17</v>
      </c>
      <c r="E47" s="12" t="s">
        <v>45</v>
      </c>
      <c r="F47" s="13">
        <v>3</v>
      </c>
      <c r="G47" s="14" t="s">
        <v>116</v>
      </c>
    </row>
    <row r="48" s="1" customFormat="1" ht="24.95" customHeight="1" spans="1:7">
      <c r="A48" s="11">
        <v>44</v>
      </c>
      <c r="B48" s="16"/>
      <c r="C48" s="12"/>
      <c r="D48" s="13"/>
      <c r="E48" s="12" t="s">
        <v>87</v>
      </c>
      <c r="F48" s="13">
        <v>9</v>
      </c>
      <c r="G48" s="14" t="s">
        <v>52</v>
      </c>
    </row>
    <row r="49" s="1" customFormat="1" ht="24.95" customHeight="1" spans="1:7">
      <c r="A49" s="11">
        <v>45</v>
      </c>
      <c r="B49" s="16"/>
      <c r="C49" s="12"/>
      <c r="D49" s="13"/>
      <c r="E49" s="11" t="s">
        <v>151</v>
      </c>
      <c r="F49" s="13">
        <v>5</v>
      </c>
      <c r="G49" s="14" t="s">
        <v>116</v>
      </c>
    </row>
    <row r="50" s="1" customFormat="1" ht="24.95" customHeight="1" spans="1:7">
      <c r="A50" s="11">
        <v>46</v>
      </c>
      <c r="B50" s="16"/>
      <c r="C50" s="12" t="s">
        <v>46</v>
      </c>
      <c r="D50" s="13">
        <v>15.8</v>
      </c>
      <c r="E50" s="12" t="s">
        <v>47</v>
      </c>
      <c r="F50" s="13">
        <v>10.8</v>
      </c>
      <c r="G50" s="14" t="s">
        <v>190</v>
      </c>
    </row>
    <row r="51" s="1" customFormat="1" ht="24.95" customHeight="1" spans="1:7">
      <c r="A51" s="11">
        <v>47</v>
      </c>
      <c r="B51" s="16"/>
      <c r="C51" s="12"/>
      <c r="D51" s="13"/>
      <c r="E51" s="11" t="s">
        <v>155</v>
      </c>
      <c r="F51" s="13">
        <v>5</v>
      </c>
      <c r="G51" s="14" t="s">
        <v>116</v>
      </c>
    </row>
    <row r="52" s="1" customFormat="1" ht="24.95" customHeight="1" spans="1:7">
      <c r="A52" s="11">
        <v>48</v>
      </c>
      <c r="B52" s="16"/>
      <c r="C52" s="12" t="s">
        <v>48</v>
      </c>
      <c r="D52" s="13">
        <v>3.6</v>
      </c>
      <c r="E52" s="12" t="s">
        <v>49</v>
      </c>
      <c r="F52" s="13">
        <v>3.6</v>
      </c>
      <c r="G52" s="14" t="s">
        <v>190</v>
      </c>
    </row>
    <row r="53" s="1" customFormat="1" ht="24.95" customHeight="1" spans="1:7">
      <c r="A53" s="11">
        <v>49</v>
      </c>
      <c r="B53" s="16"/>
      <c r="C53" s="15" t="s">
        <v>82</v>
      </c>
      <c r="D53" s="13">
        <v>22.4</v>
      </c>
      <c r="E53" s="15" t="s">
        <v>83</v>
      </c>
      <c r="F53" s="13">
        <v>7.8</v>
      </c>
      <c r="G53" s="14" t="s">
        <v>52</v>
      </c>
    </row>
    <row r="54" s="1" customFormat="1" ht="24.95" customHeight="1" spans="1:7">
      <c r="A54" s="11">
        <v>50</v>
      </c>
      <c r="B54" s="16"/>
      <c r="C54" s="15"/>
      <c r="D54" s="13"/>
      <c r="E54" s="15" t="s">
        <v>84</v>
      </c>
      <c r="F54" s="13">
        <v>9.6</v>
      </c>
      <c r="G54" s="14" t="s">
        <v>52</v>
      </c>
    </row>
    <row r="55" s="1" customFormat="1" ht="24.95" customHeight="1" spans="1:7">
      <c r="A55" s="11">
        <v>51</v>
      </c>
      <c r="B55" s="16"/>
      <c r="C55" s="15"/>
      <c r="D55" s="13"/>
      <c r="E55" s="11" t="s">
        <v>152</v>
      </c>
      <c r="F55" s="13">
        <v>5</v>
      </c>
      <c r="G55" s="14" t="s">
        <v>116</v>
      </c>
    </row>
    <row r="56" s="1" customFormat="1" ht="24.95" customHeight="1" spans="1:7">
      <c r="A56" s="11">
        <v>52</v>
      </c>
      <c r="B56" s="16" t="s">
        <v>196</v>
      </c>
      <c r="C56" s="11" t="s">
        <v>85</v>
      </c>
      <c r="D56" s="13">
        <v>26</v>
      </c>
      <c r="E56" s="16" t="s">
        <v>148</v>
      </c>
      <c r="F56" s="13">
        <v>20</v>
      </c>
      <c r="G56" s="14" t="s">
        <v>116</v>
      </c>
    </row>
    <row r="57" s="1" customFormat="1" ht="24.95" customHeight="1" spans="1:7">
      <c r="A57" s="11">
        <v>53</v>
      </c>
      <c r="B57" s="16"/>
      <c r="C57" s="11"/>
      <c r="D57" s="13"/>
      <c r="E57" s="15" t="s">
        <v>86</v>
      </c>
      <c r="F57" s="13">
        <v>6</v>
      </c>
      <c r="G57" s="14" t="s">
        <v>52</v>
      </c>
    </row>
    <row r="58" s="1" customFormat="1" ht="24.95" customHeight="1" spans="1:7">
      <c r="A58" s="11">
        <v>54</v>
      </c>
      <c r="B58" s="16"/>
      <c r="C58" s="12" t="s">
        <v>88</v>
      </c>
      <c r="D58" s="13">
        <v>17.2</v>
      </c>
      <c r="E58" s="12" t="s">
        <v>89</v>
      </c>
      <c r="F58" s="13">
        <v>7.2</v>
      </c>
      <c r="G58" s="14" t="s">
        <v>52</v>
      </c>
    </row>
    <row r="59" s="1" customFormat="1" ht="24.95" customHeight="1" spans="1:7">
      <c r="A59" s="11">
        <v>55</v>
      </c>
      <c r="B59" s="16"/>
      <c r="C59" s="12"/>
      <c r="D59" s="13"/>
      <c r="E59" s="11" t="s">
        <v>149</v>
      </c>
      <c r="F59" s="13">
        <v>5</v>
      </c>
      <c r="G59" s="14" t="s">
        <v>116</v>
      </c>
    </row>
    <row r="60" s="1" customFormat="1" ht="24.95" customHeight="1" spans="1:7">
      <c r="A60" s="11">
        <v>56</v>
      </c>
      <c r="B60" s="16"/>
      <c r="C60" s="12"/>
      <c r="D60" s="13"/>
      <c r="E60" s="11" t="s">
        <v>150</v>
      </c>
      <c r="F60" s="13">
        <v>5</v>
      </c>
      <c r="G60" s="14" t="s">
        <v>116</v>
      </c>
    </row>
    <row r="61" s="1" customFormat="1" ht="24.95" customHeight="1" spans="1:7">
      <c r="A61" s="11">
        <v>57</v>
      </c>
      <c r="B61" s="16"/>
      <c r="C61" s="11" t="s">
        <v>153</v>
      </c>
      <c r="D61" s="13">
        <v>5</v>
      </c>
      <c r="E61" s="11" t="s">
        <v>154</v>
      </c>
      <c r="F61" s="13">
        <v>5</v>
      </c>
      <c r="G61" s="14" t="s">
        <v>116</v>
      </c>
    </row>
    <row r="62" s="1" customFormat="1" ht="24.95" customHeight="1" spans="1:7">
      <c r="A62" s="11">
        <v>58</v>
      </c>
      <c r="B62" s="16"/>
      <c r="C62" s="11" t="s">
        <v>156</v>
      </c>
      <c r="D62" s="13">
        <v>5</v>
      </c>
      <c r="E62" s="11" t="s">
        <v>157</v>
      </c>
      <c r="F62" s="13">
        <v>5</v>
      </c>
      <c r="G62" s="14" t="s">
        <v>116</v>
      </c>
    </row>
    <row r="63" s="1" customFormat="1" ht="24.95" customHeight="1" spans="1:7">
      <c r="A63" s="11">
        <v>59</v>
      </c>
      <c r="B63" s="16"/>
      <c r="C63" s="11" t="s">
        <v>158</v>
      </c>
      <c r="D63" s="13">
        <v>8</v>
      </c>
      <c r="E63" s="16" t="s">
        <v>159</v>
      </c>
      <c r="F63" s="13">
        <v>5</v>
      </c>
      <c r="G63" s="14" t="s">
        <v>116</v>
      </c>
    </row>
    <row r="64" s="1" customFormat="1" ht="24.95" customHeight="1" spans="1:7">
      <c r="A64" s="11">
        <v>60</v>
      </c>
      <c r="B64" s="16"/>
      <c r="C64" s="11"/>
      <c r="D64" s="13"/>
      <c r="E64" s="16" t="s">
        <v>160</v>
      </c>
      <c r="F64" s="13">
        <v>3</v>
      </c>
      <c r="G64" s="14" t="s">
        <v>116</v>
      </c>
    </row>
    <row r="65" s="1" customFormat="1" ht="24.95" customHeight="1" spans="1:7">
      <c r="A65" s="11">
        <v>61</v>
      </c>
      <c r="B65" s="16" t="s">
        <v>197</v>
      </c>
      <c r="C65" s="11" t="s">
        <v>17</v>
      </c>
      <c r="D65" s="13">
        <v>20</v>
      </c>
      <c r="E65" s="16" t="s">
        <v>124</v>
      </c>
      <c r="F65" s="13">
        <v>20</v>
      </c>
      <c r="G65" s="14" t="s">
        <v>193</v>
      </c>
    </row>
    <row r="66" s="1" customFormat="1" ht="24.95" customHeight="1" spans="1:7">
      <c r="A66" s="11">
        <v>62</v>
      </c>
      <c r="B66" s="11"/>
      <c r="C66" s="15" t="s">
        <v>90</v>
      </c>
      <c r="D66" s="13">
        <v>4.2</v>
      </c>
      <c r="E66" s="15" t="s">
        <v>91</v>
      </c>
      <c r="F66" s="13">
        <v>4.2</v>
      </c>
      <c r="G66" s="14" t="s">
        <v>52</v>
      </c>
    </row>
    <row r="67" s="1" customFormat="1" ht="24.95" customHeight="1" spans="1:7">
      <c r="A67" s="11">
        <v>63</v>
      </c>
      <c r="B67" s="11"/>
      <c r="C67" s="15" t="s">
        <v>92</v>
      </c>
      <c r="D67" s="13">
        <v>10.4</v>
      </c>
      <c r="E67" s="15" t="s">
        <v>93</v>
      </c>
      <c r="F67" s="13">
        <v>1.8</v>
      </c>
      <c r="G67" s="14" t="s">
        <v>52</v>
      </c>
    </row>
    <row r="68" s="1" customFormat="1" ht="24.95" customHeight="1" spans="1:7">
      <c r="A68" s="11">
        <v>64</v>
      </c>
      <c r="B68" s="11"/>
      <c r="C68" s="15"/>
      <c r="D68" s="13"/>
      <c r="E68" s="12" t="s">
        <v>94</v>
      </c>
      <c r="F68" s="13">
        <v>3.6</v>
      </c>
      <c r="G68" s="14" t="s">
        <v>52</v>
      </c>
    </row>
    <row r="69" s="1" customFormat="1" ht="24.95" customHeight="1" spans="1:7">
      <c r="A69" s="11">
        <v>65</v>
      </c>
      <c r="B69" s="11"/>
      <c r="C69" s="15"/>
      <c r="D69" s="13"/>
      <c r="E69" s="16" t="s">
        <v>167</v>
      </c>
      <c r="F69" s="13">
        <v>5</v>
      </c>
      <c r="G69" s="14" t="s">
        <v>116</v>
      </c>
    </row>
    <row r="70" s="1" customFormat="1" ht="24.95" customHeight="1" spans="1:7">
      <c r="A70" s="11">
        <v>66</v>
      </c>
      <c r="B70" s="11"/>
      <c r="C70" s="11" t="s">
        <v>161</v>
      </c>
      <c r="D70" s="13">
        <v>5</v>
      </c>
      <c r="E70" s="16" t="s">
        <v>162</v>
      </c>
      <c r="F70" s="13">
        <v>5</v>
      </c>
      <c r="G70" s="14" t="s">
        <v>116</v>
      </c>
    </row>
    <row r="71" s="1" customFormat="1" ht="24.95" customHeight="1" spans="1:7">
      <c r="A71" s="11">
        <v>67</v>
      </c>
      <c r="B71" s="11"/>
      <c r="C71" s="11" t="s">
        <v>163</v>
      </c>
      <c r="D71" s="13">
        <v>5</v>
      </c>
      <c r="E71" s="16" t="s">
        <v>164</v>
      </c>
      <c r="F71" s="13">
        <v>5</v>
      </c>
      <c r="G71" s="14" t="s">
        <v>116</v>
      </c>
    </row>
    <row r="72" s="1" customFormat="1" ht="24.95" customHeight="1" spans="1:7">
      <c r="A72" s="11">
        <v>68</v>
      </c>
      <c r="B72" s="11"/>
      <c r="C72" s="11" t="s">
        <v>165</v>
      </c>
      <c r="D72" s="13">
        <v>5</v>
      </c>
      <c r="E72" s="16" t="s">
        <v>166</v>
      </c>
      <c r="F72" s="13">
        <v>5</v>
      </c>
      <c r="G72" s="14" t="s">
        <v>116</v>
      </c>
    </row>
    <row r="73" s="1" customFormat="1" ht="24.95" customHeight="1" spans="1:7">
      <c r="A73" s="11">
        <v>69</v>
      </c>
      <c r="B73" s="16" t="s">
        <v>198</v>
      </c>
      <c r="C73" s="11" t="s">
        <v>18</v>
      </c>
      <c r="D73" s="13">
        <v>20</v>
      </c>
      <c r="E73" s="16" t="s">
        <v>124</v>
      </c>
      <c r="F73" s="13">
        <v>20</v>
      </c>
      <c r="G73" s="14" t="s">
        <v>193</v>
      </c>
    </row>
    <row r="74" s="1" customFormat="1" ht="24.95" customHeight="1" spans="1:7">
      <c r="A74" s="11">
        <v>70</v>
      </c>
      <c r="B74" s="16"/>
      <c r="C74" s="12" t="s">
        <v>50</v>
      </c>
      <c r="D74" s="13">
        <v>5</v>
      </c>
      <c r="E74" s="12" t="s">
        <v>51</v>
      </c>
      <c r="F74" s="13">
        <v>5</v>
      </c>
      <c r="G74" s="14" t="s">
        <v>116</v>
      </c>
    </row>
    <row r="75" s="1" customFormat="1" ht="24.95" customHeight="1" spans="1:7">
      <c r="A75" s="11">
        <v>71</v>
      </c>
      <c r="B75" s="16"/>
      <c r="C75" s="15" t="s">
        <v>95</v>
      </c>
      <c r="D75" s="13">
        <v>12.6</v>
      </c>
      <c r="E75" s="15" t="s">
        <v>96</v>
      </c>
      <c r="F75" s="13">
        <v>7.6</v>
      </c>
      <c r="G75" s="14" t="s">
        <v>52</v>
      </c>
    </row>
    <row r="76" s="1" customFormat="1" ht="24.95" customHeight="1" spans="1:7">
      <c r="A76" s="11">
        <v>72</v>
      </c>
      <c r="B76" s="16"/>
      <c r="C76" s="15"/>
      <c r="D76" s="13"/>
      <c r="E76" s="15" t="s">
        <v>97</v>
      </c>
      <c r="F76" s="13">
        <v>5</v>
      </c>
      <c r="G76" s="14" t="s">
        <v>52</v>
      </c>
    </row>
    <row r="77" s="1" customFormat="1" ht="24.95" customHeight="1" spans="1:7">
      <c r="A77" s="11">
        <v>73</v>
      </c>
      <c r="B77" s="16"/>
      <c r="C77" s="15" t="s">
        <v>199</v>
      </c>
      <c r="D77" s="13">
        <v>15.2</v>
      </c>
      <c r="E77" s="15" t="s">
        <v>99</v>
      </c>
      <c r="F77" s="13">
        <v>15.2</v>
      </c>
      <c r="G77" s="14" t="s">
        <v>52</v>
      </c>
    </row>
    <row r="78" s="1" customFormat="1" ht="24.95" customHeight="1" spans="1:7">
      <c r="A78" s="11">
        <v>74</v>
      </c>
      <c r="B78" s="16"/>
      <c r="C78" s="15" t="s">
        <v>98</v>
      </c>
      <c r="D78" s="13">
        <v>5</v>
      </c>
      <c r="E78" s="16" t="s">
        <v>118</v>
      </c>
      <c r="F78" s="13">
        <v>5</v>
      </c>
      <c r="G78" s="14" t="s">
        <v>118</v>
      </c>
    </row>
    <row r="79" s="1" customFormat="1" ht="24.95" customHeight="1" spans="1:7">
      <c r="A79" s="11">
        <v>75</v>
      </c>
      <c r="B79" s="16"/>
      <c r="C79" s="12" t="s">
        <v>100</v>
      </c>
      <c r="D79" s="13">
        <v>5.4</v>
      </c>
      <c r="E79" s="12" t="s">
        <v>101</v>
      </c>
      <c r="F79" s="13">
        <v>2.4</v>
      </c>
      <c r="G79" s="14" t="s">
        <v>52</v>
      </c>
    </row>
    <row r="80" s="1" customFormat="1" ht="24.95" customHeight="1" spans="1:7">
      <c r="A80" s="11">
        <v>76</v>
      </c>
      <c r="B80" s="16"/>
      <c r="C80" s="12"/>
      <c r="D80" s="13"/>
      <c r="E80" s="11" t="s">
        <v>172</v>
      </c>
      <c r="F80" s="13">
        <v>3</v>
      </c>
      <c r="G80" s="14" t="s">
        <v>116</v>
      </c>
    </row>
    <row r="81" s="1" customFormat="1" ht="24.95" customHeight="1" spans="1:7">
      <c r="A81" s="11">
        <v>77</v>
      </c>
      <c r="B81" s="16"/>
      <c r="C81" s="11" t="s">
        <v>168</v>
      </c>
      <c r="D81" s="13">
        <v>5</v>
      </c>
      <c r="E81" s="16" t="s">
        <v>169</v>
      </c>
      <c r="F81" s="13">
        <v>5</v>
      </c>
      <c r="G81" s="14" t="s">
        <v>116</v>
      </c>
    </row>
    <row r="82" s="1" customFormat="1" ht="24.95" customHeight="1" spans="1:7">
      <c r="A82" s="11">
        <v>78</v>
      </c>
      <c r="B82" s="16"/>
      <c r="C82" s="11" t="s">
        <v>170</v>
      </c>
      <c r="D82" s="13">
        <v>5</v>
      </c>
      <c r="E82" s="16" t="s">
        <v>171</v>
      </c>
      <c r="F82" s="13">
        <v>5</v>
      </c>
      <c r="G82" s="14" t="s">
        <v>116</v>
      </c>
    </row>
    <row r="83" s="1" customFormat="1" ht="24.95" customHeight="1" spans="1:7">
      <c r="A83" s="11">
        <v>79</v>
      </c>
      <c r="B83" s="16"/>
      <c r="C83" s="11" t="s">
        <v>176</v>
      </c>
      <c r="D83" s="13">
        <v>5</v>
      </c>
      <c r="E83" s="16" t="s">
        <v>177</v>
      </c>
      <c r="F83" s="13">
        <v>5</v>
      </c>
      <c r="G83" s="14" t="s">
        <v>116</v>
      </c>
    </row>
    <row r="84" s="1" customFormat="1" ht="24.95" customHeight="1" spans="1:7">
      <c r="A84" s="11">
        <v>80</v>
      </c>
      <c r="B84" s="16" t="s">
        <v>198</v>
      </c>
      <c r="C84" s="11" t="s">
        <v>173</v>
      </c>
      <c r="D84" s="13">
        <v>8</v>
      </c>
      <c r="E84" s="11" t="s">
        <v>174</v>
      </c>
      <c r="F84" s="13">
        <v>5</v>
      </c>
      <c r="G84" s="14" t="s">
        <v>116</v>
      </c>
    </row>
    <row r="85" s="1" customFormat="1" ht="24.95" customHeight="1" spans="1:7">
      <c r="A85" s="11">
        <v>81</v>
      </c>
      <c r="B85" s="16"/>
      <c r="C85" s="11"/>
      <c r="D85" s="13"/>
      <c r="E85" s="11" t="s">
        <v>175</v>
      </c>
      <c r="F85" s="13">
        <v>3</v>
      </c>
      <c r="G85" s="14" t="s">
        <v>116</v>
      </c>
    </row>
    <row r="86" s="1" customFormat="1" ht="24.95" customHeight="1" spans="1:7">
      <c r="A86" s="11">
        <v>82</v>
      </c>
      <c r="B86" s="16"/>
      <c r="C86" s="11" t="s">
        <v>178</v>
      </c>
      <c r="D86" s="13">
        <v>5</v>
      </c>
      <c r="E86" s="16" t="s">
        <v>179</v>
      </c>
      <c r="F86" s="13">
        <v>5</v>
      </c>
      <c r="G86" s="14" t="s">
        <v>116</v>
      </c>
    </row>
    <row r="87" s="1" customFormat="1" ht="24.95" customHeight="1" spans="1:7">
      <c r="A87" s="11">
        <v>83</v>
      </c>
      <c r="B87" s="16" t="s">
        <v>200</v>
      </c>
      <c r="C87" s="11" t="s">
        <v>19</v>
      </c>
      <c r="D87" s="13">
        <v>23</v>
      </c>
      <c r="E87" s="16" t="s">
        <v>124</v>
      </c>
      <c r="F87" s="13">
        <v>20</v>
      </c>
      <c r="G87" s="14" t="s">
        <v>193</v>
      </c>
    </row>
    <row r="88" s="1" customFormat="1" ht="24.95" customHeight="1" spans="1:7">
      <c r="A88" s="11">
        <v>84</v>
      </c>
      <c r="B88" s="11"/>
      <c r="C88" s="11"/>
      <c r="D88" s="13"/>
      <c r="E88" s="16" t="s">
        <v>180</v>
      </c>
      <c r="F88" s="13">
        <v>3</v>
      </c>
      <c r="G88" s="14" t="s">
        <v>116</v>
      </c>
    </row>
    <row r="89" s="1" customFormat="1" ht="24.95" customHeight="1" spans="1:7">
      <c r="A89" s="11">
        <v>85</v>
      </c>
      <c r="B89" s="11"/>
      <c r="C89" s="12" t="s">
        <v>102</v>
      </c>
      <c r="D89" s="13">
        <v>4.2</v>
      </c>
      <c r="E89" s="12" t="s">
        <v>103</v>
      </c>
      <c r="F89" s="13">
        <v>4.2</v>
      </c>
      <c r="G89" s="14" t="s">
        <v>52</v>
      </c>
    </row>
    <row r="90" s="1" customFormat="1" ht="24.95" customHeight="1" spans="1:7">
      <c r="A90" s="11">
        <v>86</v>
      </c>
      <c r="B90" s="11"/>
      <c r="C90" s="12" t="s">
        <v>104</v>
      </c>
      <c r="D90" s="13">
        <v>2.4</v>
      </c>
      <c r="E90" s="12" t="s">
        <v>105</v>
      </c>
      <c r="F90" s="13">
        <v>2.4</v>
      </c>
      <c r="G90" s="14" t="s">
        <v>52</v>
      </c>
    </row>
    <row r="91" s="1" customFormat="1" ht="24.95" customHeight="1" spans="1:7">
      <c r="A91" s="11">
        <v>87</v>
      </c>
      <c r="B91" s="11"/>
      <c r="C91" s="12" t="s">
        <v>106</v>
      </c>
      <c r="D91" s="13">
        <v>2.4</v>
      </c>
      <c r="E91" s="12" t="s">
        <v>107</v>
      </c>
      <c r="F91" s="13">
        <v>2.4</v>
      </c>
      <c r="G91" s="14" t="s">
        <v>52</v>
      </c>
    </row>
    <row r="92" s="1" customFormat="1" ht="24.95" customHeight="1" spans="1:7">
      <c r="A92" s="11">
        <v>88</v>
      </c>
      <c r="B92" s="11"/>
      <c r="C92" s="12" t="s">
        <v>108</v>
      </c>
      <c r="D92" s="13">
        <v>15.2</v>
      </c>
      <c r="E92" s="12" t="s">
        <v>109</v>
      </c>
      <c r="F92" s="13">
        <v>3</v>
      </c>
      <c r="G92" s="14" t="s">
        <v>52</v>
      </c>
    </row>
    <row r="93" s="1" customFormat="1" ht="24.95" customHeight="1" spans="1:7">
      <c r="A93" s="11">
        <v>89</v>
      </c>
      <c r="B93" s="11"/>
      <c r="C93" s="12"/>
      <c r="D93" s="13"/>
      <c r="E93" s="12" t="s">
        <v>110</v>
      </c>
      <c r="F93" s="13">
        <v>2.4</v>
      </c>
      <c r="G93" s="14" t="s">
        <v>52</v>
      </c>
    </row>
    <row r="94" s="1" customFormat="1" ht="24.95" customHeight="1" spans="1:7">
      <c r="A94" s="11">
        <v>90</v>
      </c>
      <c r="B94" s="11"/>
      <c r="C94" s="12"/>
      <c r="D94" s="13"/>
      <c r="E94" s="12" t="s">
        <v>111</v>
      </c>
      <c r="F94" s="13">
        <v>4.8</v>
      </c>
      <c r="G94" s="14" t="s">
        <v>52</v>
      </c>
    </row>
    <row r="95" s="1" customFormat="1" ht="24.95" customHeight="1" spans="1:7">
      <c r="A95" s="11">
        <v>91</v>
      </c>
      <c r="B95" s="11"/>
      <c r="C95" s="12"/>
      <c r="D95" s="13"/>
      <c r="E95" s="16" t="s">
        <v>183</v>
      </c>
      <c r="F95" s="13">
        <v>5</v>
      </c>
      <c r="G95" s="14" t="s">
        <v>116</v>
      </c>
    </row>
    <row r="96" s="1" customFormat="1" ht="24.95" customHeight="1" spans="1:7">
      <c r="A96" s="11">
        <v>92</v>
      </c>
      <c r="B96" s="11"/>
      <c r="C96" s="12" t="s">
        <v>112</v>
      </c>
      <c r="D96" s="13">
        <v>8</v>
      </c>
      <c r="E96" s="12" t="s">
        <v>113</v>
      </c>
      <c r="F96" s="13">
        <v>8</v>
      </c>
      <c r="G96" s="14" t="s">
        <v>52</v>
      </c>
    </row>
    <row r="97" s="2" customFormat="1" ht="24.95" customHeight="1" spans="1:7">
      <c r="A97" s="11">
        <v>93</v>
      </c>
      <c r="B97" s="11"/>
      <c r="C97" s="11" t="s">
        <v>181</v>
      </c>
      <c r="D97" s="13">
        <v>5</v>
      </c>
      <c r="E97" s="11" t="s">
        <v>182</v>
      </c>
      <c r="F97" s="13">
        <v>5</v>
      </c>
      <c r="G97" s="14" t="s">
        <v>116</v>
      </c>
    </row>
    <row r="98" s="2" customFormat="1" ht="24.95" customHeight="1" spans="1:7">
      <c r="A98" s="11">
        <v>94</v>
      </c>
      <c r="B98" s="11"/>
      <c r="C98" s="11" t="s">
        <v>184</v>
      </c>
      <c r="D98" s="13">
        <v>5</v>
      </c>
      <c r="E98" s="16" t="s">
        <v>185</v>
      </c>
      <c r="F98" s="13">
        <v>5</v>
      </c>
      <c r="G98" s="14" t="s">
        <v>116</v>
      </c>
    </row>
  </sheetData>
  <autoFilter ref="A3:G98">
    <extLst/>
  </autoFilter>
  <mergeCells count="52">
    <mergeCell ref="A1:G1"/>
    <mergeCell ref="A2:G2"/>
    <mergeCell ref="A4:C4"/>
    <mergeCell ref="B5:B8"/>
    <mergeCell ref="B9:B19"/>
    <mergeCell ref="B20:B27"/>
    <mergeCell ref="B28:B37"/>
    <mergeCell ref="B41:B44"/>
    <mergeCell ref="B45:B55"/>
    <mergeCell ref="B56:B64"/>
    <mergeCell ref="B65:B72"/>
    <mergeCell ref="B73:B83"/>
    <mergeCell ref="B84:B86"/>
    <mergeCell ref="B87:B98"/>
    <mergeCell ref="C7:C8"/>
    <mergeCell ref="C12:C13"/>
    <mergeCell ref="C15:C16"/>
    <mergeCell ref="C22:C23"/>
    <mergeCell ref="C29:C30"/>
    <mergeCell ref="C31:C32"/>
    <mergeCell ref="C45:C46"/>
    <mergeCell ref="C47:C49"/>
    <mergeCell ref="C50:C51"/>
    <mergeCell ref="C53:C55"/>
    <mergeCell ref="C56:C57"/>
    <mergeCell ref="C58:C60"/>
    <mergeCell ref="C63:C64"/>
    <mergeCell ref="C67:C69"/>
    <mergeCell ref="C75:C76"/>
    <mergeCell ref="C79:C80"/>
    <mergeCell ref="C84:C85"/>
    <mergeCell ref="C87:C88"/>
    <mergeCell ref="C92:C95"/>
    <mergeCell ref="D7:D8"/>
    <mergeCell ref="D12:D13"/>
    <mergeCell ref="D15:D16"/>
    <mergeCell ref="D22:D23"/>
    <mergeCell ref="D29:D30"/>
    <mergeCell ref="D31:D32"/>
    <mergeCell ref="D45:D46"/>
    <mergeCell ref="D47:D49"/>
    <mergeCell ref="D50:D51"/>
    <mergeCell ref="D53:D55"/>
    <mergeCell ref="D56:D57"/>
    <mergeCell ref="D58:D60"/>
    <mergeCell ref="D63:D64"/>
    <mergeCell ref="D67:D69"/>
    <mergeCell ref="D75:D76"/>
    <mergeCell ref="D79:D80"/>
    <mergeCell ref="D84:D85"/>
    <mergeCell ref="D87:D88"/>
    <mergeCell ref="D92:D95"/>
  </mergeCells>
  <pageMargins left="0.472222222222222" right="0.354166666666667" top="0.428472222222222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明细表</vt:lpstr>
      <vt:lpstr>分镇村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Xujia1403366275</cp:lastModifiedBy>
  <dcterms:created xsi:type="dcterms:W3CDTF">2008-09-11T17:22:00Z</dcterms:created>
  <cp:lastPrinted>2021-11-23T06:39:00Z</cp:lastPrinted>
  <dcterms:modified xsi:type="dcterms:W3CDTF">2022-01-20T06:14:22Z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01665DC6E74B4256B50AC26CB439D070</vt:lpwstr>
  </property>
  <property fmtid="{D5CDD505-2E9C-101B-9397-08002B2CF9AE}" pid="3" name="KSOProductBuildVer">
    <vt:lpwstr>2052-11.1.0.11294</vt:lpwstr>
  </property>
</Properties>
</file>