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695" windowHeight="5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<sst xmlns="http://schemas.openxmlformats.org/spreadsheetml/2006/main" count="262" uniqueCount="136">
  <si>
    <t>长沙市望城区2022年第二批序列2农村公路补助资金明细表</t>
  </si>
  <si>
    <t>序
号</t>
  </si>
  <si>
    <t>项目单位</t>
  </si>
  <si>
    <t>项目名称</t>
  </si>
  <si>
    <t>里程
(KM)</t>
  </si>
  <si>
    <t>计划文号</t>
  </si>
  <si>
    <t>资金文号</t>
  </si>
  <si>
    <t>补助金额</t>
  </si>
  <si>
    <t>备注</t>
  </si>
  <si>
    <t>街镇</t>
  </si>
  <si>
    <t>村（社区）</t>
  </si>
  <si>
    <t>补助总额</t>
  </si>
  <si>
    <t>已拨付</t>
  </si>
  <si>
    <t>本次拨付</t>
  </si>
  <si>
    <t>总计</t>
  </si>
  <si>
    <t>小计</t>
  </si>
  <si>
    <t>1</t>
  </si>
  <si>
    <t>茶亭镇</t>
  </si>
  <si>
    <t>代公桥村</t>
  </si>
  <si>
    <t>船型山公路</t>
  </si>
  <si>
    <r>
      <t>长交路〔</t>
    </r>
    <r>
      <rPr>
        <sz val="10"/>
        <rFont val="仿宋_GB2312"/>
        <family val="3"/>
        <charset val="134"/>
      </rPr>
      <t>2021〕</t>
    </r>
    <r>
      <rPr>
        <sz val="10"/>
        <rFont val="宋体"/>
        <charset val="134"/>
        <scheme val="minor"/>
      </rPr>
      <t>87</t>
    </r>
    <r>
      <rPr>
        <sz val="10"/>
        <rFont val="仿宋_GB2312"/>
        <family val="3"/>
        <charset val="134"/>
      </rPr>
      <t>号</t>
    </r>
  </si>
  <si>
    <r>
      <t>长财建指〔</t>
    </r>
    <r>
      <rPr>
        <sz val="10"/>
        <rFont val="仿宋_GB2312"/>
        <family val="3"/>
        <charset val="134"/>
      </rPr>
      <t>2022〕</t>
    </r>
    <r>
      <rPr>
        <sz val="10"/>
        <rFont val="宋体"/>
        <charset val="134"/>
        <scheme val="minor"/>
      </rPr>
      <t>9</t>
    </r>
    <r>
      <rPr>
        <sz val="10"/>
        <rFont val="仿宋_GB2312"/>
        <family val="3"/>
        <charset val="134"/>
      </rPr>
      <t>号</t>
    </r>
  </si>
  <si>
    <t>2</t>
  </si>
  <si>
    <t>甘塘坡路</t>
  </si>
  <si>
    <t>3</t>
  </si>
  <si>
    <t>洪开桥村</t>
  </si>
  <si>
    <t>万洪-骆家坝</t>
  </si>
  <si>
    <t>4</t>
  </si>
  <si>
    <t>谭家园村</t>
  </si>
  <si>
    <t>新队-新庆塘</t>
  </si>
  <si>
    <t>5</t>
  </si>
  <si>
    <t>静慎村</t>
  </si>
  <si>
    <t>学识路</t>
  </si>
  <si>
    <t>6</t>
  </si>
  <si>
    <t>新湾屋场道路</t>
  </si>
  <si>
    <t>7</t>
  </si>
  <si>
    <t>新屋、姚老屋片区公路</t>
  </si>
  <si>
    <t>8</t>
  </si>
  <si>
    <t>九峰山村</t>
  </si>
  <si>
    <t>向公塘公路</t>
  </si>
  <si>
    <t>9</t>
  </si>
  <si>
    <t>梅花岭社区</t>
  </si>
  <si>
    <t>观音塘红七塘公路</t>
  </si>
  <si>
    <t>10</t>
  </si>
  <si>
    <t>泉丰村</t>
  </si>
  <si>
    <t>万星-丰城</t>
  </si>
  <si>
    <t>11</t>
  </si>
  <si>
    <t>狮子岭村</t>
  </si>
  <si>
    <t>竹山屋场道路</t>
  </si>
  <si>
    <t>12</t>
  </si>
  <si>
    <t>苏蓼村</t>
  </si>
  <si>
    <t>西洲路</t>
  </si>
  <si>
    <t>13</t>
  </si>
  <si>
    <t>同心合意公路</t>
  </si>
  <si>
    <t>14</t>
  </si>
  <si>
    <t>望群村</t>
  </si>
  <si>
    <t>三角塘公路</t>
  </si>
  <si>
    <t>15</t>
  </si>
  <si>
    <t>西湖寺村</t>
  </si>
  <si>
    <t>万宝路</t>
  </si>
  <si>
    <t>16</t>
  </si>
  <si>
    <t>靖港镇</t>
  </si>
  <si>
    <t>柏叶村</t>
  </si>
  <si>
    <t>青曹路</t>
  </si>
  <si>
    <t>17</t>
  </si>
  <si>
    <t>福塘村</t>
  </si>
  <si>
    <t>学校公路</t>
  </si>
  <si>
    <t>18</t>
  </si>
  <si>
    <t>复胜村</t>
  </si>
  <si>
    <t>姚家湾公路</t>
  </si>
  <si>
    <t>19</t>
  </si>
  <si>
    <t>格塘村</t>
  </si>
  <si>
    <t>宝塔示范片路</t>
  </si>
  <si>
    <t>20</t>
  </si>
  <si>
    <t>凌冲村</t>
  </si>
  <si>
    <t>楠木塘公路</t>
  </si>
  <si>
    <t>21</t>
  </si>
  <si>
    <t>芦江社区</t>
  </si>
  <si>
    <t>孟西公路</t>
  </si>
  <si>
    <t>22</t>
  </si>
  <si>
    <t>前榜村</t>
  </si>
  <si>
    <t>23</t>
  </si>
  <si>
    <t>三桥村</t>
  </si>
  <si>
    <t>汇丰公路</t>
  </si>
  <si>
    <t>24</t>
  </si>
  <si>
    <t>石毫村</t>
  </si>
  <si>
    <t>5-8组公路</t>
  </si>
  <si>
    <t>25</t>
  </si>
  <si>
    <t>新峰村</t>
  </si>
  <si>
    <t>樟木桥公路</t>
  </si>
  <si>
    <t>26</t>
  </si>
  <si>
    <t>众兴社区</t>
  </si>
  <si>
    <t>山塘公路</t>
  </si>
  <si>
    <t>27</t>
  </si>
  <si>
    <t>白箬铺镇</t>
  </si>
  <si>
    <t>淑一村</t>
  </si>
  <si>
    <t>贫困户黎新伟，文资平，黎军其公路</t>
  </si>
  <si>
    <t>28</t>
  </si>
  <si>
    <t>白箬铺社区</t>
  </si>
  <si>
    <t>新屋公路</t>
  </si>
  <si>
    <t>29</t>
  </si>
  <si>
    <t>老新公路</t>
  </si>
  <si>
    <t>30</t>
  </si>
  <si>
    <t>大塘村</t>
  </si>
  <si>
    <t>渡子桥公路</t>
  </si>
  <si>
    <t>31</t>
  </si>
  <si>
    <t>古山村</t>
  </si>
  <si>
    <t>艾西塘-岭上公路</t>
  </si>
  <si>
    <t>32</t>
  </si>
  <si>
    <t>光明村</t>
  </si>
  <si>
    <t>瓦屋公路</t>
  </si>
  <si>
    <t>33</t>
  </si>
  <si>
    <t>黄泥铺村</t>
  </si>
  <si>
    <t>白螺冲公路</t>
  </si>
  <si>
    <t>34</t>
  </si>
  <si>
    <t>小冲子公路</t>
  </si>
  <si>
    <t>35</t>
  </si>
  <si>
    <t>金峙村</t>
  </si>
  <si>
    <t>涵油公路</t>
  </si>
  <si>
    <t>36</t>
  </si>
  <si>
    <t>龙莲村</t>
  </si>
  <si>
    <t>窑坡-十字塘公路</t>
  </si>
  <si>
    <t>37</t>
  </si>
  <si>
    <t>龙唐村</t>
  </si>
  <si>
    <t>危家湾公路</t>
  </si>
  <si>
    <t>38</t>
  </si>
  <si>
    <t>齐天庙村</t>
  </si>
  <si>
    <t>齐心村赵家岭公路</t>
  </si>
  <si>
    <t>39</t>
  </si>
  <si>
    <t>大坝公路</t>
  </si>
  <si>
    <t>40</t>
  </si>
  <si>
    <t>胜和村</t>
  </si>
  <si>
    <t>立新组公路</t>
  </si>
  <si>
    <t>财政局</t>
  </si>
  <si>
    <t>总工室</t>
  </si>
  <si>
    <t>X195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</si>
</sst>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4"/>
      <color theme="1"/>
      <name val="方正小标宋简体"/>
      <family val="4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仿宋_GB2312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2" borderId="1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4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7" fontId="4" fillId="0" borderId="7" xfId="0" applyNumberFormat="1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workbookViewId="0">
      <selection activeCell="D4" sqref="D4"/>
    </sheetView>
  </sheetViews>
  <sheetFormatPr defaultColWidth="10" defaultRowHeight="15.6"/>
  <cols>
    <col min="1" max="1" width="6.11111111111111" style="1" customWidth="1"/>
    <col min="2" max="2" width="10.6944444444444" style="1" customWidth="1"/>
    <col min="3" max="3" width="10.6944444444444" style="3" customWidth="1"/>
    <col min="4" max="4" width="19.5833333333333" style="1" customWidth="1"/>
    <col min="5" max="5" width="8.47222222222222" style="4" customWidth="1"/>
    <col min="6" max="7" width="21.6944444444444" style="1" customWidth="1"/>
    <col min="8" max="9" width="10.6944444444444" style="4" customWidth="1"/>
    <col min="10" max="10" width="11.6666666666667" style="4" customWidth="1"/>
    <col min="11" max="11" width="15.1388888888889" style="1" customWidth="1"/>
    <col min="12" max="16384" width="10" style="1"/>
  </cols>
  <sheetData>
    <row r="1" s="1" customFormat="1" ht="46.5" customHeight="1" spans="1:11">
      <c r="A1" s="5" t="s">
        <v>0</v>
      </c>
      <c r="B1" s="5"/>
      <c r="C1" s="5"/>
      <c r="D1" s="6"/>
      <c r="E1" s="7"/>
      <c r="F1" s="5"/>
      <c r="G1" s="5"/>
      <c r="H1" s="7"/>
      <c r="I1" s="7"/>
      <c r="J1" s="7"/>
      <c r="K1" s="5"/>
    </row>
    <row r="2" s="1" customFormat="1" ht="30" customHeight="1" spans="1:11">
      <c r="A2" s="8" t="s">
        <v>1</v>
      </c>
      <c r="B2" s="9" t="s">
        <v>2</v>
      </c>
      <c r="C2" s="9"/>
      <c r="D2" s="10" t="s">
        <v>3</v>
      </c>
      <c r="E2" s="11" t="s">
        <v>4</v>
      </c>
      <c r="F2" s="9" t="s">
        <v>5</v>
      </c>
      <c r="G2" s="9" t="s">
        <v>6</v>
      </c>
      <c r="H2" s="12" t="s">
        <v>7</v>
      </c>
      <c r="I2" s="12"/>
      <c r="J2" s="12"/>
      <c r="K2" s="38" t="s">
        <v>8</v>
      </c>
    </row>
    <row r="3" s="1" customFormat="1" ht="25" customHeight="1" spans="1:11">
      <c r="A3" s="13"/>
      <c r="B3" s="14" t="s">
        <v>9</v>
      </c>
      <c r="C3" s="14" t="s">
        <v>10</v>
      </c>
      <c r="D3" s="15"/>
      <c r="E3" s="16"/>
      <c r="F3" s="14"/>
      <c r="G3" s="14"/>
      <c r="H3" s="17" t="s">
        <v>11</v>
      </c>
      <c r="I3" s="17" t="s">
        <v>12</v>
      </c>
      <c r="J3" s="17" t="s">
        <v>13</v>
      </c>
      <c r="K3" s="39"/>
    </row>
    <row r="4" s="2" customFormat="1" ht="25" customHeight="1" spans="1:11">
      <c r="A4" s="18"/>
      <c r="B4" s="19" t="s">
        <v>14</v>
      </c>
      <c r="C4" s="20"/>
      <c r="D4" s="20"/>
      <c r="E4" s="21">
        <f t="shared" ref="E4:J4" si="0">E5+E46</f>
        <v>37.2</v>
      </c>
      <c r="F4" s="22"/>
      <c r="G4" s="19"/>
      <c r="H4" s="21">
        <f t="shared" si="0"/>
        <v>744</v>
      </c>
      <c r="I4" s="21">
        <f t="shared" si="0"/>
        <v>0</v>
      </c>
      <c r="J4" s="21">
        <f t="shared" si="0"/>
        <v>372</v>
      </c>
      <c r="K4" s="40"/>
    </row>
    <row r="5" s="2" customFormat="1" ht="25" customHeight="1" spans="1:11">
      <c r="A5" s="18"/>
      <c r="B5" s="19" t="s">
        <v>15</v>
      </c>
      <c r="C5" s="20"/>
      <c r="D5" s="20"/>
      <c r="E5" s="21">
        <f t="shared" ref="E5:J5" si="1">SUM(E6:E45)</f>
        <v>33.8</v>
      </c>
      <c r="F5" s="22"/>
      <c r="G5" s="19"/>
      <c r="H5" s="21">
        <f t="shared" si="1"/>
        <v>676</v>
      </c>
      <c r="I5" s="21">
        <f t="shared" si="1"/>
        <v>0</v>
      </c>
      <c r="J5" s="21">
        <f t="shared" si="1"/>
        <v>338</v>
      </c>
      <c r="K5" s="40"/>
    </row>
    <row r="6" s="1" customFormat="1" ht="25" customHeight="1" spans="1:11">
      <c r="A6" s="23" t="s">
        <v>16</v>
      </c>
      <c r="B6" s="24" t="s">
        <v>17</v>
      </c>
      <c r="C6" s="25" t="s">
        <v>18</v>
      </c>
      <c r="D6" s="24" t="s">
        <v>19</v>
      </c>
      <c r="E6" s="26">
        <v>0.8</v>
      </c>
      <c r="F6" s="27" t="s">
        <v>20</v>
      </c>
      <c r="G6" s="27" t="s">
        <v>21</v>
      </c>
      <c r="H6" s="28">
        <f t="shared" ref="H6:H45" si="2">E6*20</f>
        <v>16</v>
      </c>
      <c r="I6" s="28">
        <f t="shared" ref="I6:I45" si="3">0</f>
        <v>0</v>
      </c>
      <c r="J6" s="28">
        <f t="shared" ref="J6:J45" si="4">E6*10</f>
        <v>8</v>
      </c>
      <c r="K6" s="41"/>
    </row>
    <row r="7" s="1" customFormat="1" ht="25" customHeight="1" spans="1:11">
      <c r="A7" s="23" t="s">
        <v>22</v>
      </c>
      <c r="B7" s="24" t="s">
        <v>17</v>
      </c>
      <c r="C7" s="25" t="s">
        <v>18</v>
      </c>
      <c r="D7" s="24" t="s">
        <v>23</v>
      </c>
      <c r="E7" s="26">
        <v>0.6</v>
      </c>
      <c r="F7" s="27" t="s">
        <v>20</v>
      </c>
      <c r="G7" s="27" t="s">
        <v>21</v>
      </c>
      <c r="H7" s="28">
        <f t="shared" si="2"/>
        <v>12</v>
      </c>
      <c r="I7" s="28">
        <f t="shared" si="3"/>
        <v>0</v>
      </c>
      <c r="J7" s="28">
        <f t="shared" si="4"/>
        <v>6</v>
      </c>
      <c r="K7" s="41"/>
    </row>
    <row r="8" s="1" customFormat="1" ht="25" customHeight="1" spans="1:11">
      <c r="A8" s="23" t="s">
        <v>24</v>
      </c>
      <c r="B8" s="24" t="s">
        <v>17</v>
      </c>
      <c r="C8" s="25" t="s">
        <v>25</v>
      </c>
      <c r="D8" s="25" t="s">
        <v>26</v>
      </c>
      <c r="E8" s="29">
        <v>0.5</v>
      </c>
      <c r="F8" s="27" t="s">
        <v>20</v>
      </c>
      <c r="G8" s="27" t="s">
        <v>21</v>
      </c>
      <c r="H8" s="28">
        <f t="shared" si="2"/>
        <v>10</v>
      </c>
      <c r="I8" s="28">
        <f t="shared" si="3"/>
        <v>0</v>
      </c>
      <c r="J8" s="28">
        <f t="shared" si="4"/>
        <v>5</v>
      </c>
      <c r="K8" s="41"/>
    </row>
    <row r="9" s="1" customFormat="1" ht="25" customHeight="1" spans="1:11">
      <c r="A9" s="23" t="s">
        <v>27</v>
      </c>
      <c r="B9" s="24" t="s">
        <v>17</v>
      </c>
      <c r="C9" s="25" t="s">
        <v>28</v>
      </c>
      <c r="D9" s="25" t="s">
        <v>29</v>
      </c>
      <c r="E9" s="29">
        <v>0.5</v>
      </c>
      <c r="F9" s="27" t="s">
        <v>20</v>
      </c>
      <c r="G9" s="27" t="s">
        <v>21</v>
      </c>
      <c r="H9" s="28">
        <f t="shared" si="2"/>
        <v>10</v>
      </c>
      <c r="I9" s="28">
        <f t="shared" si="3"/>
        <v>0</v>
      </c>
      <c r="J9" s="28">
        <f t="shared" si="4"/>
        <v>5</v>
      </c>
      <c r="K9" s="41"/>
    </row>
    <row r="10" s="1" customFormat="1" ht="25" customHeight="1" spans="1:11">
      <c r="A10" s="23" t="s">
        <v>30</v>
      </c>
      <c r="B10" s="24" t="s">
        <v>17</v>
      </c>
      <c r="C10" s="24" t="s">
        <v>31</v>
      </c>
      <c r="D10" s="24" t="s">
        <v>32</v>
      </c>
      <c r="E10" s="26">
        <v>1</v>
      </c>
      <c r="F10" s="27" t="s">
        <v>20</v>
      </c>
      <c r="G10" s="27" t="s">
        <v>21</v>
      </c>
      <c r="H10" s="28">
        <f t="shared" si="2"/>
        <v>20</v>
      </c>
      <c r="I10" s="28">
        <f t="shared" si="3"/>
        <v>0</v>
      </c>
      <c r="J10" s="28">
        <f t="shared" si="4"/>
        <v>10</v>
      </c>
      <c r="K10" s="41"/>
    </row>
    <row r="11" s="1" customFormat="1" ht="25" customHeight="1" spans="1:11">
      <c r="A11" s="23" t="s">
        <v>33</v>
      </c>
      <c r="B11" s="24" t="s">
        <v>17</v>
      </c>
      <c r="C11" s="24" t="s">
        <v>31</v>
      </c>
      <c r="D11" s="24" t="s">
        <v>34</v>
      </c>
      <c r="E11" s="26">
        <v>1</v>
      </c>
      <c r="F11" s="27" t="s">
        <v>20</v>
      </c>
      <c r="G11" s="27" t="s">
        <v>21</v>
      </c>
      <c r="H11" s="28">
        <f t="shared" si="2"/>
        <v>20</v>
      </c>
      <c r="I11" s="28">
        <f t="shared" si="3"/>
        <v>0</v>
      </c>
      <c r="J11" s="28">
        <f t="shared" si="4"/>
        <v>10</v>
      </c>
      <c r="K11" s="41"/>
    </row>
    <row r="12" s="1" customFormat="1" ht="36" customHeight="1" spans="1:11">
      <c r="A12" s="23" t="s">
        <v>35</v>
      </c>
      <c r="B12" s="24" t="s">
        <v>17</v>
      </c>
      <c r="C12" s="24" t="s">
        <v>31</v>
      </c>
      <c r="D12" s="24" t="s">
        <v>36</v>
      </c>
      <c r="E12" s="26">
        <v>1.5</v>
      </c>
      <c r="F12" s="27" t="s">
        <v>20</v>
      </c>
      <c r="G12" s="27" t="s">
        <v>21</v>
      </c>
      <c r="H12" s="28">
        <f t="shared" si="2"/>
        <v>30</v>
      </c>
      <c r="I12" s="28">
        <f t="shared" si="3"/>
        <v>0</v>
      </c>
      <c r="J12" s="28">
        <f t="shared" si="4"/>
        <v>15</v>
      </c>
      <c r="K12" s="41"/>
    </row>
    <row r="13" s="1" customFormat="1" ht="25" customHeight="1" spans="1:11">
      <c r="A13" s="23" t="s">
        <v>37</v>
      </c>
      <c r="B13" s="24" t="s">
        <v>17</v>
      </c>
      <c r="C13" s="25" t="s">
        <v>38</v>
      </c>
      <c r="D13" s="24" t="s">
        <v>39</v>
      </c>
      <c r="E13" s="29">
        <v>0.6</v>
      </c>
      <c r="F13" s="27" t="s">
        <v>20</v>
      </c>
      <c r="G13" s="27" t="s">
        <v>21</v>
      </c>
      <c r="H13" s="28">
        <f t="shared" si="2"/>
        <v>12</v>
      </c>
      <c r="I13" s="28">
        <f t="shared" si="3"/>
        <v>0</v>
      </c>
      <c r="J13" s="28">
        <f t="shared" si="4"/>
        <v>6</v>
      </c>
      <c r="K13" s="41"/>
    </row>
    <row r="14" s="1" customFormat="1" ht="25" customHeight="1" spans="1:11">
      <c r="A14" s="23" t="s">
        <v>40</v>
      </c>
      <c r="B14" s="24" t="s">
        <v>17</v>
      </c>
      <c r="C14" s="25" t="s">
        <v>41</v>
      </c>
      <c r="D14" s="25" t="s">
        <v>42</v>
      </c>
      <c r="E14" s="26">
        <v>0.7</v>
      </c>
      <c r="F14" s="27" t="s">
        <v>20</v>
      </c>
      <c r="G14" s="27" t="s">
        <v>21</v>
      </c>
      <c r="H14" s="28">
        <f t="shared" si="2"/>
        <v>14</v>
      </c>
      <c r="I14" s="28">
        <f t="shared" si="3"/>
        <v>0</v>
      </c>
      <c r="J14" s="28">
        <f t="shared" si="4"/>
        <v>7</v>
      </c>
      <c r="K14" s="41"/>
    </row>
    <row r="15" s="1" customFormat="1" ht="25" customHeight="1" spans="1:11">
      <c r="A15" s="23" t="s">
        <v>43</v>
      </c>
      <c r="B15" s="24" t="s">
        <v>17</v>
      </c>
      <c r="C15" s="25" t="s">
        <v>44</v>
      </c>
      <c r="D15" s="25" t="s">
        <v>45</v>
      </c>
      <c r="E15" s="29">
        <v>0.5</v>
      </c>
      <c r="F15" s="27" t="s">
        <v>20</v>
      </c>
      <c r="G15" s="27" t="s">
        <v>21</v>
      </c>
      <c r="H15" s="28">
        <f t="shared" si="2"/>
        <v>10</v>
      </c>
      <c r="I15" s="28">
        <f t="shared" si="3"/>
        <v>0</v>
      </c>
      <c r="J15" s="28">
        <f t="shared" si="4"/>
        <v>5</v>
      </c>
      <c r="K15" s="41"/>
    </row>
    <row r="16" s="1" customFormat="1" ht="25" customHeight="1" spans="1:11">
      <c r="A16" s="23" t="s">
        <v>46</v>
      </c>
      <c r="B16" s="24" t="s">
        <v>17</v>
      </c>
      <c r="C16" s="25" t="s">
        <v>47</v>
      </c>
      <c r="D16" s="25" t="s">
        <v>48</v>
      </c>
      <c r="E16" s="26">
        <v>0.5</v>
      </c>
      <c r="F16" s="27" t="s">
        <v>20</v>
      </c>
      <c r="G16" s="27" t="s">
        <v>21</v>
      </c>
      <c r="H16" s="28">
        <f t="shared" si="2"/>
        <v>10</v>
      </c>
      <c r="I16" s="28">
        <f t="shared" si="3"/>
        <v>0</v>
      </c>
      <c r="J16" s="28">
        <f t="shared" si="4"/>
        <v>5</v>
      </c>
      <c r="K16" s="41"/>
    </row>
    <row r="17" s="1" customFormat="1" ht="25" customHeight="1" spans="1:11">
      <c r="A17" s="23" t="s">
        <v>49</v>
      </c>
      <c r="B17" s="24" t="s">
        <v>17</v>
      </c>
      <c r="C17" s="24" t="s">
        <v>50</v>
      </c>
      <c r="D17" s="30" t="s">
        <v>51</v>
      </c>
      <c r="E17" s="26">
        <v>1.5</v>
      </c>
      <c r="F17" s="27" t="s">
        <v>20</v>
      </c>
      <c r="G17" s="27" t="s">
        <v>21</v>
      </c>
      <c r="H17" s="28">
        <f t="shared" si="2"/>
        <v>30</v>
      </c>
      <c r="I17" s="28">
        <f t="shared" si="3"/>
        <v>0</v>
      </c>
      <c r="J17" s="28">
        <f t="shared" si="4"/>
        <v>15</v>
      </c>
      <c r="K17" s="41"/>
    </row>
    <row r="18" s="1" customFormat="1" ht="25" customHeight="1" spans="1:11">
      <c r="A18" s="23" t="s">
        <v>52</v>
      </c>
      <c r="B18" s="24" t="s">
        <v>17</v>
      </c>
      <c r="C18" s="24" t="s">
        <v>50</v>
      </c>
      <c r="D18" s="24" t="s">
        <v>53</v>
      </c>
      <c r="E18" s="26">
        <v>1</v>
      </c>
      <c r="F18" s="27" t="s">
        <v>20</v>
      </c>
      <c r="G18" s="27" t="s">
        <v>21</v>
      </c>
      <c r="H18" s="28">
        <f t="shared" si="2"/>
        <v>20</v>
      </c>
      <c r="I18" s="28">
        <f t="shared" si="3"/>
        <v>0</v>
      </c>
      <c r="J18" s="28">
        <f t="shared" si="4"/>
        <v>10</v>
      </c>
      <c r="K18" s="41"/>
    </row>
    <row r="19" s="1" customFormat="1" ht="25" customHeight="1" spans="1:11">
      <c r="A19" s="23" t="s">
        <v>54</v>
      </c>
      <c r="B19" s="24" t="s">
        <v>17</v>
      </c>
      <c r="C19" s="24" t="s">
        <v>55</v>
      </c>
      <c r="D19" s="24" t="s">
        <v>56</v>
      </c>
      <c r="E19" s="26">
        <v>0.8</v>
      </c>
      <c r="F19" s="27" t="s">
        <v>20</v>
      </c>
      <c r="G19" s="27" t="s">
        <v>21</v>
      </c>
      <c r="H19" s="28">
        <f t="shared" si="2"/>
        <v>16</v>
      </c>
      <c r="I19" s="28">
        <f t="shared" si="3"/>
        <v>0</v>
      </c>
      <c r="J19" s="28">
        <f t="shared" si="4"/>
        <v>8</v>
      </c>
      <c r="K19" s="41"/>
    </row>
    <row r="20" s="1" customFormat="1" ht="25" customHeight="1" spans="1:11">
      <c r="A20" s="23" t="s">
        <v>57</v>
      </c>
      <c r="B20" s="24" t="s">
        <v>17</v>
      </c>
      <c r="C20" s="31" t="s">
        <v>58</v>
      </c>
      <c r="D20" s="24" t="s">
        <v>59</v>
      </c>
      <c r="E20" s="26">
        <v>0.5</v>
      </c>
      <c r="F20" s="27" t="s">
        <v>20</v>
      </c>
      <c r="G20" s="27" t="s">
        <v>21</v>
      </c>
      <c r="H20" s="28">
        <f t="shared" si="2"/>
        <v>10</v>
      </c>
      <c r="I20" s="28">
        <f t="shared" si="3"/>
        <v>0</v>
      </c>
      <c r="J20" s="28">
        <f t="shared" si="4"/>
        <v>5</v>
      </c>
      <c r="K20" s="41"/>
    </row>
    <row r="21" s="1" customFormat="1" ht="25" customHeight="1" spans="1:11">
      <c r="A21" s="23" t="s">
        <v>60</v>
      </c>
      <c r="B21" s="25" t="s">
        <v>61</v>
      </c>
      <c r="C21" s="25" t="s">
        <v>62</v>
      </c>
      <c r="D21" s="25" t="s">
        <v>63</v>
      </c>
      <c r="E21" s="26">
        <v>0.8</v>
      </c>
      <c r="F21" s="27" t="s">
        <v>20</v>
      </c>
      <c r="G21" s="27" t="s">
        <v>21</v>
      </c>
      <c r="H21" s="28">
        <f t="shared" si="2"/>
        <v>16</v>
      </c>
      <c r="I21" s="28">
        <f t="shared" si="3"/>
        <v>0</v>
      </c>
      <c r="J21" s="28">
        <f t="shared" si="4"/>
        <v>8</v>
      </c>
      <c r="K21" s="41"/>
    </row>
    <row r="22" s="1" customFormat="1" ht="25" customHeight="1" spans="1:11">
      <c r="A22" s="23" t="s">
        <v>64</v>
      </c>
      <c r="B22" s="25" t="s">
        <v>61</v>
      </c>
      <c r="C22" s="25" t="s">
        <v>65</v>
      </c>
      <c r="D22" s="25" t="s">
        <v>66</v>
      </c>
      <c r="E22" s="26">
        <v>1</v>
      </c>
      <c r="F22" s="27" t="s">
        <v>20</v>
      </c>
      <c r="G22" s="27" t="s">
        <v>21</v>
      </c>
      <c r="H22" s="28">
        <f t="shared" si="2"/>
        <v>20</v>
      </c>
      <c r="I22" s="28">
        <f t="shared" si="3"/>
        <v>0</v>
      </c>
      <c r="J22" s="28">
        <f t="shared" si="4"/>
        <v>10</v>
      </c>
      <c r="K22" s="41"/>
    </row>
    <row r="23" s="1" customFormat="1" ht="25" customHeight="1" spans="1:11">
      <c r="A23" s="23" t="s">
        <v>67</v>
      </c>
      <c r="B23" s="25" t="s">
        <v>61</v>
      </c>
      <c r="C23" s="25" t="s">
        <v>68</v>
      </c>
      <c r="D23" s="25" t="s">
        <v>69</v>
      </c>
      <c r="E23" s="26">
        <v>0.9</v>
      </c>
      <c r="F23" s="27" t="s">
        <v>20</v>
      </c>
      <c r="G23" s="27" t="s">
        <v>21</v>
      </c>
      <c r="H23" s="28">
        <f t="shared" si="2"/>
        <v>18</v>
      </c>
      <c r="I23" s="28">
        <f t="shared" si="3"/>
        <v>0</v>
      </c>
      <c r="J23" s="28">
        <f t="shared" si="4"/>
        <v>9</v>
      </c>
      <c r="K23" s="41"/>
    </row>
    <row r="24" s="1" customFormat="1" ht="25" customHeight="1" spans="1:11">
      <c r="A24" s="23" t="s">
        <v>70</v>
      </c>
      <c r="B24" s="25" t="s">
        <v>61</v>
      </c>
      <c r="C24" s="25" t="s">
        <v>71</v>
      </c>
      <c r="D24" s="25" t="s">
        <v>72</v>
      </c>
      <c r="E24" s="26">
        <v>0.5</v>
      </c>
      <c r="F24" s="27" t="s">
        <v>20</v>
      </c>
      <c r="G24" s="27" t="s">
        <v>21</v>
      </c>
      <c r="H24" s="28">
        <f t="shared" si="2"/>
        <v>10</v>
      </c>
      <c r="I24" s="28">
        <f t="shared" si="3"/>
        <v>0</v>
      </c>
      <c r="J24" s="28">
        <f t="shared" si="4"/>
        <v>5</v>
      </c>
      <c r="K24" s="41"/>
    </row>
    <row r="25" s="1" customFormat="1" ht="25" customHeight="1" spans="1:11">
      <c r="A25" s="23" t="s">
        <v>73</v>
      </c>
      <c r="B25" s="25" t="s">
        <v>61</v>
      </c>
      <c r="C25" s="25" t="s">
        <v>74</v>
      </c>
      <c r="D25" s="25" t="s">
        <v>75</v>
      </c>
      <c r="E25" s="26">
        <v>0.6</v>
      </c>
      <c r="F25" s="27" t="s">
        <v>20</v>
      </c>
      <c r="G25" s="27" t="s">
        <v>21</v>
      </c>
      <c r="H25" s="28">
        <f t="shared" si="2"/>
        <v>12</v>
      </c>
      <c r="I25" s="28">
        <f t="shared" si="3"/>
        <v>0</v>
      </c>
      <c r="J25" s="28">
        <f t="shared" si="4"/>
        <v>6</v>
      </c>
      <c r="K25" s="41"/>
    </row>
    <row r="26" s="1" customFormat="1" ht="25" customHeight="1" spans="1:11">
      <c r="A26" s="23" t="s">
        <v>76</v>
      </c>
      <c r="B26" s="25" t="s">
        <v>61</v>
      </c>
      <c r="C26" s="25" t="s">
        <v>77</v>
      </c>
      <c r="D26" s="25" t="s">
        <v>78</v>
      </c>
      <c r="E26" s="26">
        <v>1.1</v>
      </c>
      <c r="F26" s="27" t="s">
        <v>20</v>
      </c>
      <c r="G26" s="27" t="s">
        <v>21</v>
      </c>
      <c r="H26" s="28">
        <f t="shared" si="2"/>
        <v>22</v>
      </c>
      <c r="I26" s="28">
        <f t="shared" si="3"/>
        <v>0</v>
      </c>
      <c r="J26" s="28">
        <f t="shared" si="4"/>
        <v>11</v>
      </c>
      <c r="K26" s="41"/>
    </row>
    <row r="27" s="1" customFormat="1" ht="25" customHeight="1" spans="1:11">
      <c r="A27" s="23" t="s">
        <v>79</v>
      </c>
      <c r="B27" s="25" t="s">
        <v>61</v>
      </c>
      <c r="C27" s="24" t="s">
        <v>80</v>
      </c>
      <c r="D27" s="25" t="s">
        <v>66</v>
      </c>
      <c r="E27" s="26">
        <v>1.2</v>
      </c>
      <c r="F27" s="27" t="s">
        <v>20</v>
      </c>
      <c r="G27" s="27" t="s">
        <v>21</v>
      </c>
      <c r="H27" s="28">
        <f t="shared" si="2"/>
        <v>24</v>
      </c>
      <c r="I27" s="28">
        <f t="shared" si="3"/>
        <v>0</v>
      </c>
      <c r="J27" s="28">
        <f t="shared" si="4"/>
        <v>12</v>
      </c>
      <c r="K27" s="41"/>
    </row>
    <row r="28" s="1" customFormat="1" ht="25" customHeight="1" spans="1:11">
      <c r="A28" s="23" t="s">
        <v>81</v>
      </c>
      <c r="B28" s="25" t="s">
        <v>61</v>
      </c>
      <c r="C28" s="25" t="s">
        <v>82</v>
      </c>
      <c r="D28" s="24" t="s">
        <v>83</v>
      </c>
      <c r="E28" s="26">
        <v>0.8</v>
      </c>
      <c r="F28" s="27" t="s">
        <v>20</v>
      </c>
      <c r="G28" s="27" t="s">
        <v>21</v>
      </c>
      <c r="H28" s="28">
        <f t="shared" si="2"/>
        <v>16</v>
      </c>
      <c r="I28" s="28">
        <f t="shared" si="3"/>
        <v>0</v>
      </c>
      <c r="J28" s="28">
        <f t="shared" si="4"/>
        <v>8</v>
      </c>
      <c r="K28" s="41"/>
    </row>
    <row r="29" s="1" customFormat="1" ht="25" customHeight="1" spans="1:11">
      <c r="A29" s="23" t="s">
        <v>84</v>
      </c>
      <c r="B29" s="25" t="s">
        <v>61</v>
      </c>
      <c r="C29" s="25" t="s">
        <v>85</v>
      </c>
      <c r="D29" s="25" t="s">
        <v>86</v>
      </c>
      <c r="E29" s="29">
        <v>1</v>
      </c>
      <c r="F29" s="27" t="s">
        <v>20</v>
      </c>
      <c r="G29" s="27" t="s">
        <v>21</v>
      </c>
      <c r="H29" s="28">
        <f t="shared" si="2"/>
        <v>20</v>
      </c>
      <c r="I29" s="28">
        <f t="shared" si="3"/>
        <v>0</v>
      </c>
      <c r="J29" s="28">
        <f t="shared" si="4"/>
        <v>10</v>
      </c>
      <c r="K29" s="41"/>
    </row>
    <row r="30" s="1" customFormat="1" ht="25" customHeight="1" spans="1:11">
      <c r="A30" s="23" t="s">
        <v>87</v>
      </c>
      <c r="B30" s="25" t="s">
        <v>61</v>
      </c>
      <c r="C30" s="25" t="s">
        <v>88</v>
      </c>
      <c r="D30" s="25" t="s">
        <v>89</v>
      </c>
      <c r="E30" s="26">
        <v>1.2</v>
      </c>
      <c r="F30" s="27" t="s">
        <v>20</v>
      </c>
      <c r="G30" s="27" t="s">
        <v>21</v>
      </c>
      <c r="H30" s="28">
        <f t="shared" si="2"/>
        <v>24</v>
      </c>
      <c r="I30" s="28">
        <f t="shared" si="3"/>
        <v>0</v>
      </c>
      <c r="J30" s="28">
        <f t="shared" si="4"/>
        <v>12</v>
      </c>
      <c r="K30" s="41"/>
    </row>
    <row r="31" s="1" customFormat="1" ht="25" customHeight="1" spans="1:11">
      <c r="A31" s="23" t="s">
        <v>90</v>
      </c>
      <c r="B31" s="25" t="s">
        <v>61</v>
      </c>
      <c r="C31" s="25" t="s">
        <v>91</v>
      </c>
      <c r="D31" s="25" t="s">
        <v>92</v>
      </c>
      <c r="E31" s="26">
        <v>0.7</v>
      </c>
      <c r="F31" s="27" t="s">
        <v>20</v>
      </c>
      <c r="G31" s="27" t="s">
        <v>21</v>
      </c>
      <c r="H31" s="28">
        <f t="shared" si="2"/>
        <v>14</v>
      </c>
      <c r="I31" s="28">
        <f t="shared" si="3"/>
        <v>0</v>
      </c>
      <c r="J31" s="28">
        <f t="shared" si="4"/>
        <v>7</v>
      </c>
      <c r="K31" s="41"/>
    </row>
    <row r="32" s="1" customFormat="1" ht="25" customHeight="1" spans="1:11">
      <c r="A32" s="23" t="s">
        <v>93</v>
      </c>
      <c r="B32" s="24" t="s">
        <v>94</v>
      </c>
      <c r="C32" s="24" t="s">
        <v>95</v>
      </c>
      <c r="D32" s="24" t="s">
        <v>96</v>
      </c>
      <c r="E32" s="26">
        <v>0.4</v>
      </c>
      <c r="F32" s="27" t="s">
        <v>20</v>
      </c>
      <c r="G32" s="27" t="s">
        <v>21</v>
      </c>
      <c r="H32" s="28">
        <f t="shared" si="2"/>
        <v>8</v>
      </c>
      <c r="I32" s="28">
        <f t="shared" si="3"/>
        <v>0</v>
      </c>
      <c r="J32" s="28">
        <f t="shared" si="4"/>
        <v>4</v>
      </c>
      <c r="K32" s="41"/>
    </row>
    <row r="33" s="2" customFormat="1" ht="25" customHeight="1" spans="1:11">
      <c r="A33" s="23" t="s">
        <v>97</v>
      </c>
      <c r="B33" s="25" t="s">
        <v>94</v>
      </c>
      <c r="C33" s="25" t="s">
        <v>98</v>
      </c>
      <c r="D33" s="25" t="s">
        <v>99</v>
      </c>
      <c r="E33" s="26">
        <v>0.6</v>
      </c>
      <c r="F33" s="27" t="s">
        <v>20</v>
      </c>
      <c r="G33" s="27" t="s">
        <v>21</v>
      </c>
      <c r="H33" s="28">
        <f t="shared" si="2"/>
        <v>12</v>
      </c>
      <c r="I33" s="28">
        <f t="shared" si="3"/>
        <v>0</v>
      </c>
      <c r="J33" s="28">
        <f t="shared" si="4"/>
        <v>6</v>
      </c>
      <c r="K33" s="41"/>
    </row>
    <row r="34" s="1" customFormat="1" ht="25" customHeight="1" spans="1:11">
      <c r="A34" s="23" t="s">
        <v>100</v>
      </c>
      <c r="B34" s="25" t="s">
        <v>94</v>
      </c>
      <c r="C34" s="25" t="s">
        <v>98</v>
      </c>
      <c r="D34" s="25" t="s">
        <v>101</v>
      </c>
      <c r="E34" s="26">
        <v>0.6</v>
      </c>
      <c r="F34" s="27" t="s">
        <v>20</v>
      </c>
      <c r="G34" s="27" t="s">
        <v>21</v>
      </c>
      <c r="H34" s="28">
        <f t="shared" si="2"/>
        <v>12</v>
      </c>
      <c r="I34" s="28">
        <f t="shared" si="3"/>
        <v>0</v>
      </c>
      <c r="J34" s="28">
        <f t="shared" si="4"/>
        <v>6</v>
      </c>
      <c r="K34" s="41"/>
    </row>
    <row r="35" s="2" customFormat="1" ht="25" customHeight="1" spans="1:11">
      <c r="A35" s="23" t="s">
        <v>102</v>
      </c>
      <c r="B35" s="24" t="s">
        <v>94</v>
      </c>
      <c r="C35" s="24" t="s">
        <v>103</v>
      </c>
      <c r="D35" s="24" t="s">
        <v>104</v>
      </c>
      <c r="E35" s="26">
        <v>0.9</v>
      </c>
      <c r="F35" s="27" t="s">
        <v>20</v>
      </c>
      <c r="G35" s="27" t="s">
        <v>21</v>
      </c>
      <c r="H35" s="28">
        <f t="shared" si="2"/>
        <v>18</v>
      </c>
      <c r="I35" s="28">
        <f t="shared" si="3"/>
        <v>0</v>
      </c>
      <c r="J35" s="28">
        <f t="shared" si="4"/>
        <v>9</v>
      </c>
      <c r="K35" s="41"/>
    </row>
    <row r="36" s="1" customFormat="1" ht="25" customHeight="1" spans="1:11">
      <c r="A36" s="23" t="s">
        <v>105</v>
      </c>
      <c r="B36" s="24" t="s">
        <v>94</v>
      </c>
      <c r="C36" s="25" t="s">
        <v>106</v>
      </c>
      <c r="D36" s="25" t="s">
        <v>107</v>
      </c>
      <c r="E36" s="26">
        <v>1.6</v>
      </c>
      <c r="F36" s="27" t="s">
        <v>20</v>
      </c>
      <c r="G36" s="27" t="s">
        <v>21</v>
      </c>
      <c r="H36" s="28">
        <f t="shared" si="2"/>
        <v>32</v>
      </c>
      <c r="I36" s="28">
        <f t="shared" si="3"/>
        <v>0</v>
      </c>
      <c r="J36" s="28">
        <f t="shared" si="4"/>
        <v>16</v>
      </c>
      <c r="K36" s="41"/>
    </row>
    <row r="37" s="1" customFormat="1" ht="25" customHeight="1" spans="1:11">
      <c r="A37" s="23" t="s">
        <v>108</v>
      </c>
      <c r="B37" s="25" t="s">
        <v>94</v>
      </c>
      <c r="C37" s="24" t="s">
        <v>109</v>
      </c>
      <c r="D37" s="24" t="s">
        <v>110</v>
      </c>
      <c r="E37" s="26">
        <v>1</v>
      </c>
      <c r="F37" s="27" t="s">
        <v>20</v>
      </c>
      <c r="G37" s="27" t="s">
        <v>21</v>
      </c>
      <c r="H37" s="28">
        <f t="shared" si="2"/>
        <v>20</v>
      </c>
      <c r="I37" s="28">
        <f t="shared" si="3"/>
        <v>0</v>
      </c>
      <c r="J37" s="28">
        <f t="shared" si="4"/>
        <v>10</v>
      </c>
      <c r="K37" s="41"/>
    </row>
    <row r="38" s="1" customFormat="1" ht="25" customHeight="1" spans="1:11">
      <c r="A38" s="23" t="s">
        <v>111</v>
      </c>
      <c r="B38" s="25" t="s">
        <v>94</v>
      </c>
      <c r="C38" s="25" t="s">
        <v>112</v>
      </c>
      <c r="D38" s="25" t="s">
        <v>113</v>
      </c>
      <c r="E38" s="26">
        <v>0.5</v>
      </c>
      <c r="F38" s="27" t="s">
        <v>20</v>
      </c>
      <c r="G38" s="27" t="s">
        <v>21</v>
      </c>
      <c r="H38" s="28">
        <f t="shared" si="2"/>
        <v>10</v>
      </c>
      <c r="I38" s="28">
        <f t="shared" si="3"/>
        <v>0</v>
      </c>
      <c r="J38" s="28">
        <f t="shared" si="4"/>
        <v>5</v>
      </c>
      <c r="K38" s="41"/>
    </row>
    <row r="39" s="1" customFormat="1" ht="25" customHeight="1" spans="1:11">
      <c r="A39" s="23" t="s">
        <v>114</v>
      </c>
      <c r="B39" s="25" t="s">
        <v>94</v>
      </c>
      <c r="C39" s="25" t="s">
        <v>112</v>
      </c>
      <c r="D39" s="25" t="s">
        <v>115</v>
      </c>
      <c r="E39" s="26">
        <v>0.6</v>
      </c>
      <c r="F39" s="27" t="s">
        <v>20</v>
      </c>
      <c r="G39" s="27" t="s">
        <v>21</v>
      </c>
      <c r="H39" s="28">
        <f t="shared" si="2"/>
        <v>12</v>
      </c>
      <c r="I39" s="28">
        <f t="shared" si="3"/>
        <v>0</v>
      </c>
      <c r="J39" s="28">
        <f t="shared" si="4"/>
        <v>6</v>
      </c>
      <c r="K39" s="41"/>
    </row>
    <row r="40" s="1" customFormat="1" ht="25" customHeight="1" spans="1:11">
      <c r="A40" s="23" t="s">
        <v>116</v>
      </c>
      <c r="B40" s="25" t="s">
        <v>94</v>
      </c>
      <c r="C40" s="25" t="s">
        <v>117</v>
      </c>
      <c r="D40" s="25" t="s">
        <v>118</v>
      </c>
      <c r="E40" s="26">
        <v>1.2</v>
      </c>
      <c r="F40" s="27" t="s">
        <v>20</v>
      </c>
      <c r="G40" s="27" t="s">
        <v>21</v>
      </c>
      <c r="H40" s="28">
        <f t="shared" si="2"/>
        <v>24</v>
      </c>
      <c r="I40" s="28">
        <f t="shared" si="3"/>
        <v>0</v>
      </c>
      <c r="J40" s="28">
        <f t="shared" si="4"/>
        <v>12</v>
      </c>
      <c r="K40" s="41"/>
    </row>
    <row r="41" s="1" customFormat="1" ht="25" customHeight="1" spans="1:11">
      <c r="A41" s="23" t="s">
        <v>119</v>
      </c>
      <c r="B41" s="25" t="s">
        <v>94</v>
      </c>
      <c r="C41" s="25" t="s">
        <v>120</v>
      </c>
      <c r="D41" s="25" t="s">
        <v>121</v>
      </c>
      <c r="E41" s="26">
        <v>1.3</v>
      </c>
      <c r="F41" s="27" t="s">
        <v>20</v>
      </c>
      <c r="G41" s="27" t="s">
        <v>21</v>
      </c>
      <c r="H41" s="28">
        <f t="shared" si="2"/>
        <v>26</v>
      </c>
      <c r="I41" s="28">
        <f t="shared" si="3"/>
        <v>0</v>
      </c>
      <c r="J41" s="28">
        <f t="shared" si="4"/>
        <v>13</v>
      </c>
      <c r="K41" s="41"/>
    </row>
    <row r="42" s="1" customFormat="1" ht="25" customHeight="1" spans="1:11">
      <c r="A42" s="23" t="s">
        <v>122</v>
      </c>
      <c r="B42" s="25" t="s">
        <v>94</v>
      </c>
      <c r="C42" s="24" t="s">
        <v>123</v>
      </c>
      <c r="D42" s="24" t="s">
        <v>124</v>
      </c>
      <c r="E42" s="26">
        <v>1</v>
      </c>
      <c r="F42" s="27" t="s">
        <v>20</v>
      </c>
      <c r="G42" s="27" t="s">
        <v>21</v>
      </c>
      <c r="H42" s="28">
        <f t="shared" si="2"/>
        <v>20</v>
      </c>
      <c r="I42" s="28">
        <f t="shared" si="3"/>
        <v>0</v>
      </c>
      <c r="J42" s="28">
        <f t="shared" si="4"/>
        <v>10</v>
      </c>
      <c r="K42" s="41"/>
    </row>
    <row r="43" s="1" customFormat="1" ht="25" customHeight="1" spans="1:11">
      <c r="A43" s="23" t="s">
        <v>125</v>
      </c>
      <c r="B43" s="25" t="s">
        <v>94</v>
      </c>
      <c r="C43" s="25" t="s">
        <v>126</v>
      </c>
      <c r="D43" s="25" t="s">
        <v>127</v>
      </c>
      <c r="E43" s="26">
        <v>1</v>
      </c>
      <c r="F43" s="27" t="s">
        <v>20</v>
      </c>
      <c r="G43" s="27" t="s">
        <v>21</v>
      </c>
      <c r="H43" s="28">
        <f t="shared" si="2"/>
        <v>20</v>
      </c>
      <c r="I43" s="28">
        <f t="shared" si="3"/>
        <v>0</v>
      </c>
      <c r="J43" s="28">
        <f t="shared" si="4"/>
        <v>10</v>
      </c>
      <c r="K43" s="41"/>
    </row>
    <row r="44" s="1" customFormat="1" ht="25" customHeight="1" spans="1:11">
      <c r="A44" s="23" t="s">
        <v>128</v>
      </c>
      <c r="B44" s="25" t="s">
        <v>94</v>
      </c>
      <c r="C44" s="25" t="s">
        <v>126</v>
      </c>
      <c r="D44" s="25" t="s">
        <v>129</v>
      </c>
      <c r="E44" s="26">
        <v>0.3</v>
      </c>
      <c r="F44" s="27" t="s">
        <v>20</v>
      </c>
      <c r="G44" s="27" t="s">
        <v>21</v>
      </c>
      <c r="H44" s="28">
        <f t="shared" si="2"/>
        <v>6</v>
      </c>
      <c r="I44" s="28">
        <f t="shared" si="3"/>
        <v>0</v>
      </c>
      <c r="J44" s="28">
        <f t="shared" si="4"/>
        <v>3</v>
      </c>
      <c r="K44" s="41"/>
    </row>
    <row r="45" s="1" customFormat="1" ht="25" customHeight="1" spans="1:11">
      <c r="A45" s="23" t="s">
        <v>130</v>
      </c>
      <c r="B45" s="24" t="s">
        <v>94</v>
      </c>
      <c r="C45" s="24" t="s">
        <v>131</v>
      </c>
      <c r="D45" s="24" t="s">
        <v>132</v>
      </c>
      <c r="E45" s="26">
        <v>1</v>
      </c>
      <c r="F45" s="27" t="s">
        <v>20</v>
      </c>
      <c r="G45" s="27" t="s">
        <v>21</v>
      </c>
      <c r="H45" s="28">
        <f t="shared" si="2"/>
        <v>20</v>
      </c>
      <c r="I45" s="28">
        <f t="shared" si="3"/>
        <v>0</v>
      </c>
      <c r="J45" s="28">
        <f t="shared" si="4"/>
        <v>10</v>
      </c>
      <c r="K45" s="41"/>
    </row>
    <row r="46" s="2" customFormat="1" ht="25" customHeight="1" spans="1:11">
      <c r="A46" s="18"/>
      <c r="B46" s="19" t="s">
        <v>15</v>
      </c>
      <c r="C46" s="20"/>
      <c r="D46" s="20"/>
      <c r="E46" s="21">
        <f t="shared" ref="E46:J46" si="5">SUM(E47:E87)</f>
        <v>3.4</v>
      </c>
      <c r="F46" s="22"/>
      <c r="G46" s="19"/>
      <c r="H46" s="21">
        <f t="shared" si="5"/>
        <v>68</v>
      </c>
      <c r="I46" s="21">
        <f t="shared" si="5"/>
        <v>0</v>
      </c>
      <c r="J46" s="21">
        <f t="shared" si="5"/>
        <v>34</v>
      </c>
      <c r="K46" s="40"/>
    </row>
    <row r="47" s="1" customFormat="1" ht="25" customHeight="1" spans="1:11">
      <c r="A47" s="32">
        <v>41</v>
      </c>
      <c r="B47" s="33" t="s">
        <v>133</v>
      </c>
      <c r="C47" s="33" t="s">
        <v>134</v>
      </c>
      <c r="D47" s="34" t="s">
        <v>135</v>
      </c>
      <c r="E47" s="35">
        <v>3.4</v>
      </c>
      <c r="F47" s="36" t="s">
        <v>20</v>
      </c>
      <c r="G47" s="36" t="s">
        <v>21</v>
      </c>
      <c r="H47" s="37">
        <f>E47*20</f>
        <v>68</v>
      </c>
      <c r="I47" s="37">
        <f>0</f>
        <v>0</v>
      </c>
      <c r="J47" s="37">
        <f>E47*10</f>
        <v>34</v>
      </c>
      <c r="K47" s="42"/>
    </row>
  </sheetData>
  <mergeCells count="9">
    <mergeCell ref="A1:K1"/>
    <mergeCell ref="B2:C2"/>
    <mergeCell ref="H2:J2"/>
    <mergeCell ref="A2:A3"/>
    <mergeCell ref="D2:D3"/>
    <mergeCell ref="E2:E3"/>
    <mergeCell ref="F2:F3"/>
    <mergeCell ref="G2:G3"/>
    <mergeCell ref="K2:K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麦子没熟</cp:lastModifiedBy>
  <dcterms:created xsi:type="dcterms:W3CDTF">2022-12-23T03:00:43Z</dcterms:created>
  <dcterms:modified xsi:type="dcterms:W3CDTF">2022-12-23T03:01:09Z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D5CF00D316DB4A02A805AF17A60B446A</vt:lpwstr>
  </property>
  <property fmtid="{D5CDD505-2E9C-101B-9397-08002B2CF9AE}" pid="3" name="KSOProductBuildVer">
    <vt:lpwstr>2052-11.1.0.12980</vt:lpwstr>
  </property>
</Properties>
</file>