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第三季度" sheetId="1" r:id="rId1"/>
  </sheets>
  <definedNames/>
  <calcPr fullCalcOnLoad="1"/>
</workbook>
</file>

<file path=xl/sharedStrings.xml><?xml version="1.0" encoding="utf-8"?>
<sst xmlns="http://schemas.openxmlformats.org/spreadsheetml/2006/main" count="26" uniqueCount="16">
  <si>
    <t>望城区2023年第一季度服务质量奖励汇总表</t>
  </si>
  <si>
    <t>单位：元</t>
  </si>
  <si>
    <t>月份</t>
  </si>
  <si>
    <t>奖励标准</t>
  </si>
  <si>
    <t>总车辆数</t>
  </si>
  <si>
    <t>总可奖励上限</t>
  </si>
  <si>
    <t>众旺公交</t>
  </si>
  <si>
    <t>雷锋巴士</t>
  </si>
  <si>
    <t>参运车辆数总占比</t>
  </si>
  <si>
    <t>可奖励金额上限</t>
  </si>
  <si>
    <t>考核得分</t>
  </si>
  <si>
    <t>核减金额</t>
  </si>
  <si>
    <t>实发金额</t>
  </si>
  <si>
    <t>500元/台*月</t>
  </si>
  <si>
    <t>合计</t>
  </si>
  <si>
    <t>-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</si>
</sst>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4">
    <font>
      <sz val="12"/>
      <name val="宋体"/>
      <family val="0"/>
    </font>
    <font>
      <sz val="11"/>
      <name val="宋体"/>
      <family val="0"/>
    </font>
    <font>
      <sz val="22"/>
      <name val="方正小标宋简体"/>
      <family val="4"/>
    </font>
    <font>
      <b/>
      <sz val="12"/>
      <name val="宋体"/>
      <family val="0"/>
    </font>
    <font>
      <sz val="14"/>
      <name val="仿宋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" borderId="1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3" borderId="4" applyNumberFormat="0" applyAlignment="0" applyProtection="0"/>
    <xf numFmtId="0" fontId="34" fillId="4" borderId="5" applyNumberFormat="0" applyAlignment="0" applyProtection="0"/>
    <xf numFmtId="0" fontId="35" fillId="4" borderId="4" applyNumberFormat="0" applyAlignment="0" applyProtection="0"/>
    <xf numFmtId="0" fontId="36" fillId="5" borderId="6" applyNumberForma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8" borderId="0" applyNumberFormat="0" applyBorder="0" applyAlignment="0" applyProtection="0"/>
    <xf numFmtId="0" fontId="42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2" fillId="32" borderId="0" applyNumberFormat="0" applyBorder="0" applyAlignment="0" applyProtection="0"/>
    <xf numFmtId="0" fontId="0" fillId="0" borderId="0">
      <alignment vertical="center"/>
      <protection/>
    </xf>
  </cellStyleXfs>
  <cellXfs count="19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9" fontId="0" fillId="0" borderId="10" xfId="0" applyNumberFormat="1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Normal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"/>
  <sheetViews>
    <sheetView tabSelected="1" zoomScaleSheetLayoutView="100" workbookViewId="0" topLeftCell="A1">
      <selection activeCell="N15" sqref="N15"/>
    </sheetView>
  </sheetViews>
  <sheetFormatPr defaultColWidth="9.00390625" defaultRowHeight="14.25"/>
  <cols>
    <col min="1" max="1" width="5.75390625" style="0" customWidth="1"/>
    <col min="2" max="4" width="12.00390625" style="0" customWidth="1"/>
    <col min="5" max="5" width="8.625" style="0" customWidth="1"/>
    <col min="6" max="6" width="15.625" style="0" customWidth="1"/>
    <col min="7" max="9" width="13.625" style="0" customWidth="1"/>
    <col min="10" max="10" width="8.625" style="0" customWidth="1"/>
    <col min="11" max="11" width="15.625" style="0" customWidth="1"/>
    <col min="12" max="14" width="13.625" style="0" customWidth="1"/>
  </cols>
  <sheetData>
    <row r="1" spans="1:14" ht="27.75" customHeight="1">
      <c r="A1" s="1" t="s">
        <v>0</v>
      </c>
      <c r="B1" s="1"/>
      <c r="C1" s="1"/>
      <c r="D1" s="1"/>
      <c r="E1" s="1"/>
      <c r="F1" s="2"/>
      <c r="G1" s="2"/>
      <c r="H1" s="2"/>
      <c r="I1" s="2"/>
      <c r="J1" s="2"/>
      <c r="K1" s="2"/>
      <c r="L1" s="2"/>
      <c r="M1" s="2"/>
      <c r="N1" s="2"/>
    </row>
    <row r="2" spans="1:14" ht="18" customHeight="1">
      <c r="A2" s="1"/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15" t="s">
        <v>1</v>
      </c>
    </row>
    <row r="3" spans="1:14" ht="30" customHeight="1">
      <c r="A3" s="3" t="s">
        <v>2</v>
      </c>
      <c r="B3" s="4" t="s">
        <v>3</v>
      </c>
      <c r="C3" s="4" t="s">
        <v>4</v>
      </c>
      <c r="D3" s="5" t="s">
        <v>5</v>
      </c>
      <c r="E3" s="4" t="s">
        <v>6</v>
      </c>
      <c r="F3" s="4"/>
      <c r="G3" s="4"/>
      <c r="H3" s="4"/>
      <c r="I3" s="4"/>
      <c r="J3" s="16" t="s">
        <v>7</v>
      </c>
      <c r="K3" s="17"/>
      <c r="L3" s="17"/>
      <c r="M3" s="17"/>
      <c r="N3" s="18"/>
    </row>
    <row r="4" spans="1:14" ht="52.5" customHeight="1">
      <c r="A4" s="6"/>
      <c r="B4" s="4"/>
      <c r="C4" s="4"/>
      <c r="D4" s="5"/>
      <c r="E4" s="7" t="s">
        <v>8</v>
      </c>
      <c r="F4" s="4" t="s">
        <v>9</v>
      </c>
      <c r="G4" s="4" t="s">
        <v>10</v>
      </c>
      <c r="H4" s="4" t="s">
        <v>11</v>
      </c>
      <c r="I4" s="4" t="s">
        <v>12</v>
      </c>
      <c r="J4" s="7" t="s">
        <v>8</v>
      </c>
      <c r="K4" s="4" t="s">
        <v>9</v>
      </c>
      <c r="L4" s="4" t="s">
        <v>10</v>
      </c>
      <c r="M4" s="4" t="s">
        <v>11</v>
      </c>
      <c r="N4" s="4" t="s">
        <v>12</v>
      </c>
    </row>
    <row r="5" spans="1:14" ht="30" customHeight="1">
      <c r="A5" s="8">
        <v>1</v>
      </c>
      <c r="B5" s="9" t="s">
        <v>13</v>
      </c>
      <c r="C5" s="9">
        <v>1780</v>
      </c>
      <c r="D5" s="8">
        <v>890000</v>
      </c>
      <c r="E5" s="10">
        <v>0.53</v>
      </c>
      <c r="F5" s="11">
        <f>D5*E5</f>
        <v>471700</v>
      </c>
      <c r="G5" s="12">
        <v>99.47</v>
      </c>
      <c r="H5" s="11">
        <f>F5-I5</f>
        <v>2500.0100000000093</v>
      </c>
      <c r="I5" s="11">
        <f>F5*G5/100</f>
        <v>469199.99</v>
      </c>
      <c r="J5" s="10">
        <v>0.47</v>
      </c>
      <c r="K5" s="11">
        <f>D5*J5</f>
        <v>418300</v>
      </c>
      <c r="L5" s="12">
        <v>99.46</v>
      </c>
      <c r="M5" s="11">
        <f>K5-N5</f>
        <v>2259</v>
      </c>
      <c r="N5" s="11">
        <v>416041</v>
      </c>
    </row>
    <row r="6" spans="1:14" ht="30" customHeight="1">
      <c r="A6" s="8">
        <v>2</v>
      </c>
      <c r="B6" s="13"/>
      <c r="C6" s="13"/>
      <c r="D6" s="8">
        <v>890000</v>
      </c>
      <c r="E6" s="10">
        <v>0.51</v>
      </c>
      <c r="F6" s="11">
        <f>D6*E6</f>
        <v>453900</v>
      </c>
      <c r="G6" s="12">
        <v>93.1</v>
      </c>
      <c r="H6" s="11">
        <f>F6-I6</f>
        <v>31319.099999999977</v>
      </c>
      <c r="I6" s="11">
        <f>F6*G6/100</f>
        <v>422580.9</v>
      </c>
      <c r="J6" s="10">
        <v>0.49</v>
      </c>
      <c r="K6" s="11">
        <f>D6*J6</f>
        <v>436100</v>
      </c>
      <c r="L6" s="12">
        <v>92.05</v>
      </c>
      <c r="M6" s="11">
        <f>K6-N6</f>
        <v>34669</v>
      </c>
      <c r="N6" s="11">
        <v>401431</v>
      </c>
    </row>
    <row r="7" spans="1:14" ht="30" customHeight="1">
      <c r="A7" s="8">
        <v>3</v>
      </c>
      <c r="B7" s="14"/>
      <c r="C7" s="14"/>
      <c r="D7" s="8">
        <v>890000</v>
      </c>
      <c r="E7" s="10">
        <v>0.51</v>
      </c>
      <c r="F7" s="11">
        <f>D7*E7</f>
        <v>453900</v>
      </c>
      <c r="G7" s="12">
        <v>92.54</v>
      </c>
      <c r="H7" s="11">
        <f>F7-I7</f>
        <v>33860.94</v>
      </c>
      <c r="I7" s="11">
        <f>F7*G7/100</f>
        <v>420039.06</v>
      </c>
      <c r="J7" s="10">
        <v>0.49</v>
      </c>
      <c r="K7" s="11">
        <f>D7*J7</f>
        <v>436100</v>
      </c>
      <c r="L7" s="12">
        <v>93.94</v>
      </c>
      <c r="M7" s="11">
        <f>K7-N7</f>
        <v>26428</v>
      </c>
      <c r="N7" s="11">
        <v>409672</v>
      </c>
    </row>
    <row r="8" spans="1:14" ht="30" customHeight="1">
      <c r="A8" s="8" t="s">
        <v>14</v>
      </c>
      <c r="B8" s="8" t="s">
        <v>15</v>
      </c>
      <c r="C8" s="8" t="s">
        <v>15</v>
      </c>
      <c r="D8" s="8">
        <f>SUM(D5:D7)</f>
        <v>2670000</v>
      </c>
      <c r="E8" s="8" t="s">
        <v>15</v>
      </c>
      <c r="F8" s="11">
        <f>SUM(F5:F7)</f>
        <v>1379500</v>
      </c>
      <c r="G8" s="12" t="s">
        <v>15</v>
      </c>
      <c r="H8" s="11">
        <f>F8-I8</f>
        <v>67680.05000000005</v>
      </c>
      <c r="I8" s="11">
        <f>SUM(I5:I7)</f>
        <v>1311819.95</v>
      </c>
      <c r="J8" s="12" t="s">
        <v>15</v>
      </c>
      <c r="K8" s="11">
        <f>SUM(K5:K7)</f>
        <v>1290500</v>
      </c>
      <c r="L8" s="12" t="s">
        <v>15</v>
      </c>
      <c r="M8" s="11">
        <f>K8-N8</f>
        <v>63356</v>
      </c>
      <c r="N8" s="11">
        <f>SUM(N5:N7)</f>
        <v>1227144</v>
      </c>
    </row>
  </sheetData>
  <sheetProtection/>
  <mergeCells count="9">
    <mergeCell ref="A1:N1"/>
    <mergeCell ref="E3:I3"/>
    <mergeCell ref="J3:N3"/>
    <mergeCell ref="A3:A4"/>
    <mergeCell ref="B3:B4"/>
    <mergeCell ref="B5:B7"/>
    <mergeCell ref="C3:C4"/>
    <mergeCell ref="C5:C7"/>
    <mergeCell ref="D3:D4"/>
  </mergeCells>
  <printOptions/>
  <pageMargins left="0.75" right="0.75" top="1" bottom="1" header="0.5" footer="0.5"/>
  <pageSetup fitToHeight="0" fitToWidth="1" orientation="landscape" paperSize="9" scale="7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洛克塔</cp:lastModifiedBy>
  <dcterms:created xsi:type="dcterms:W3CDTF">2021-02-03T08:57:13Z</dcterms:created>
  <dcterms:modified xsi:type="dcterms:W3CDTF">2024-01-02T02:25:18Z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2052-12.1.0.15990</vt:lpwstr>
  </property>
  <property fmtid="{D5CDD505-2E9C-101B-9397-08002B2CF9AE}" pid="4" name="I">
    <vt:lpwstr>A814BB95A4EC43AF8766F651EB0AC8FA_13</vt:lpwstr>
  </property>
</Properties>
</file>