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8" activeTab="0"/>
  </bookViews>
  <sheets>
    <sheet name="汇总（金额）" sheetId="1" r:id="rId1"/>
  </sheets>
  <definedNames>
    <definedName name="_xlnm.Print_Titles" localSheetId="0">'汇总（金额）'!$3:$4</definedName>
    <definedName name="_xlnm.Print_Area" localSheetId="0">'汇总（金额）'!$A$1:$L$103</definedName>
  </definedNames>
  <calcPr fullCalcOnLoad="1"/>
</workbook>
</file>

<file path=xl/sharedStrings.xml><?xml version="1.0" encoding="utf-8"?>
<sst xmlns="http://schemas.openxmlformats.org/spreadsheetml/2006/main" count="215" uniqueCount="190">
  <si>
    <r>
      <t xml:space="preserve">长沙市望城区司法局2023年人民调解
“以奖代补”公示表
</t>
    </r>
    <r>
      <rPr>
        <sz val="16"/>
        <color indexed="8"/>
        <rFont val="宋体"/>
        <family val="0"/>
      </rPr>
      <t>（2022.10-2023.5）</t>
    </r>
  </si>
  <si>
    <t>序号</t>
  </si>
  <si>
    <t>单位</t>
  </si>
  <si>
    <t>简易纠纷</t>
  </si>
  <si>
    <t>一般纠纷</t>
  </si>
  <si>
    <t>复杂纠纷</t>
  </si>
  <si>
    <t>重特大纠纷</t>
  </si>
  <si>
    <t>金额合计</t>
  </si>
  <si>
    <t>调解员</t>
  </si>
  <si>
    <t>数量</t>
  </si>
  <si>
    <t>金额</t>
  </si>
  <si>
    <t>白沙洲街道同兴驻所调解室</t>
  </si>
  <si>
    <t>李*</t>
  </si>
  <si>
    <t>白沙洲街道调委会</t>
  </si>
  <si>
    <t>易*洋</t>
  </si>
  <si>
    <t>白沙洲腾飞村调委会</t>
  </si>
  <si>
    <t>张*</t>
  </si>
  <si>
    <t>白沙洲马桥河村调委会</t>
  </si>
  <si>
    <t>郑*</t>
  </si>
  <si>
    <t>白沙洲黄田村调委会</t>
  </si>
  <si>
    <t>唐*武</t>
  </si>
  <si>
    <t>白沙洲同心园社区调委会</t>
  </si>
  <si>
    <t>陈*</t>
  </si>
  <si>
    <t>白沙洲响堂湾社区调委会</t>
  </si>
  <si>
    <t>茶亭驻所调解室</t>
  </si>
  <si>
    <t>李*平
刘*章</t>
  </si>
  <si>
    <t>茶亭镇调委会</t>
  </si>
  <si>
    <t>刘*</t>
  </si>
  <si>
    <t>茶亭镇大龙村调委会</t>
  </si>
  <si>
    <t>缪*强</t>
  </si>
  <si>
    <t>大泽湖街道调委会</t>
  </si>
  <si>
    <t>邓*鹏
张*</t>
  </si>
  <si>
    <t>大泽湖街道回龙村调委会</t>
  </si>
  <si>
    <t>肖*青</t>
  </si>
  <si>
    <t>大泽湖街道东马社区调委会</t>
  </si>
  <si>
    <t>胡*科</t>
  </si>
  <si>
    <t>大泽湖街道西塘村调委会</t>
  </si>
  <si>
    <t>冯*龙</t>
  </si>
  <si>
    <t>大泽湖街道南塘村调委会</t>
  </si>
  <si>
    <t>瞿*波</t>
  </si>
  <si>
    <t>丁字湾街道人民调解委员会</t>
  </si>
  <si>
    <t>王*莎</t>
  </si>
  <si>
    <t>丁字湾街道驻所调解室</t>
  </si>
  <si>
    <t>胡*高
胡*</t>
  </si>
  <si>
    <t>丁字湾街道石韵社区人民调解委员会</t>
  </si>
  <si>
    <t>彭*</t>
  </si>
  <si>
    <t>丁字湾街道双桂社区人民调解委员会</t>
  </si>
  <si>
    <t>王*鑫</t>
  </si>
  <si>
    <t>高塘岭街道高塘岭驻所</t>
  </si>
  <si>
    <t>任*
胡*</t>
  </si>
  <si>
    <t>高塘岭街道新康驻所</t>
  </si>
  <si>
    <t>高塘岭街道白芙塘社区</t>
  </si>
  <si>
    <t>高塘岭街道高塘岭社区</t>
  </si>
  <si>
    <t>高塘岭街道莲湖社区</t>
  </si>
  <si>
    <t>邱*超</t>
  </si>
  <si>
    <t>高塘岭街道胜利村</t>
  </si>
  <si>
    <t>高塘岭街道西塘街社区</t>
  </si>
  <si>
    <t>刘*鑫</t>
  </si>
  <si>
    <t>高塘岭街道湘江村</t>
  </si>
  <si>
    <t>熊*</t>
  </si>
  <si>
    <t>高塘岭街道湘陵社区</t>
  </si>
  <si>
    <t>龙*</t>
  </si>
  <si>
    <t>高塘岭街道新康社区</t>
  </si>
  <si>
    <t>刘*刚</t>
  </si>
  <si>
    <t>高塘岭街道中南社区</t>
  </si>
  <si>
    <t>龙*华</t>
  </si>
  <si>
    <t>高塘岭街道望府路社区</t>
  </si>
  <si>
    <t>侯*</t>
  </si>
  <si>
    <t>靖港镇驻所调解室</t>
  </si>
  <si>
    <t>高*</t>
  </si>
  <si>
    <t>杨*军</t>
  </si>
  <si>
    <t>靖港镇凌冲村</t>
  </si>
  <si>
    <t>尹*旺</t>
  </si>
  <si>
    <t>靖港镇杨家山村</t>
  </si>
  <si>
    <t>程*斌</t>
  </si>
  <si>
    <t>靖港镇福塘村</t>
  </si>
  <si>
    <t>靖港镇三桥村</t>
  </si>
  <si>
    <t>管*</t>
  </si>
  <si>
    <t>靖港镇前榜村</t>
  </si>
  <si>
    <t>侯*刚</t>
  </si>
  <si>
    <t>靖港镇石毫村</t>
  </si>
  <si>
    <t>徐*</t>
  </si>
  <si>
    <t>靖港镇芦江社区</t>
  </si>
  <si>
    <t>丁*瑀</t>
  </si>
  <si>
    <t>靖港镇格塘村</t>
  </si>
  <si>
    <t>刘*军</t>
  </si>
  <si>
    <t>乔口镇调委会</t>
  </si>
  <si>
    <t>刘*华</t>
  </si>
  <si>
    <t>乔口镇湛水村</t>
  </si>
  <si>
    <t>熊*斌</t>
  </si>
  <si>
    <t>乔口镇乔口社区</t>
  </si>
  <si>
    <t>苏*波</t>
  </si>
  <si>
    <t>乔口镇柳林江村</t>
  </si>
  <si>
    <t>吴*帅</t>
  </si>
  <si>
    <t>乔口镇大垅围村</t>
  </si>
  <si>
    <t>刘*伏</t>
  </si>
  <si>
    <t>乔口镇盘龙岭村</t>
  </si>
  <si>
    <t>杨*</t>
  </si>
  <si>
    <t>乔口镇蓝塘寺村</t>
  </si>
  <si>
    <t>桥驿镇调委会</t>
  </si>
  <si>
    <t>周*然</t>
  </si>
  <si>
    <t>桥驿驻所调解室</t>
  </si>
  <si>
    <t>黄*柱</t>
  </si>
  <si>
    <t>桥驿镇桥头驿社区</t>
  </si>
  <si>
    <t>谢*</t>
  </si>
  <si>
    <t>桥驿镇民福村</t>
  </si>
  <si>
    <t>佘*伟</t>
  </si>
  <si>
    <t>桥驿镇白石村</t>
  </si>
  <si>
    <t>李*荣</t>
  </si>
  <si>
    <t>桥驿镇洪家村</t>
  </si>
  <si>
    <t>黄*军</t>
  </si>
  <si>
    <t>桥驿镇禾丰村</t>
  </si>
  <si>
    <t>桥驿镇沙田村</t>
  </si>
  <si>
    <t>桥驿镇黑麋峰村</t>
  </si>
  <si>
    <t>桥驿镇杨桥村</t>
  </si>
  <si>
    <t>罗*</t>
  </si>
  <si>
    <t>铜官街道调委会</t>
  </si>
  <si>
    <t>肖*</t>
  </si>
  <si>
    <t>铜官街道驻所调解室</t>
  </si>
  <si>
    <t>陈*干</t>
  </si>
  <si>
    <t>铜官街道郭亮村</t>
  </si>
  <si>
    <t>邹*</t>
  </si>
  <si>
    <t>铜官街道中山村</t>
  </si>
  <si>
    <t>肖*南</t>
  </si>
  <si>
    <t>铜官街道花实村</t>
  </si>
  <si>
    <t>余*军</t>
  </si>
  <si>
    <t>铜官街道何桥村</t>
  </si>
  <si>
    <t>铜官街道袁家湖社区</t>
  </si>
  <si>
    <t>莫*臻</t>
  </si>
  <si>
    <t>铜官街道高岭社区</t>
  </si>
  <si>
    <t>黄*超</t>
  </si>
  <si>
    <t>铜官街道书堂山村</t>
  </si>
  <si>
    <t>黄*凡</t>
  </si>
  <si>
    <t>铜官街道潭洲社区</t>
  </si>
  <si>
    <t>舒*</t>
  </si>
  <si>
    <t>乌山街道调委会</t>
  </si>
  <si>
    <t>范*</t>
  </si>
  <si>
    <t>乌山街道驻所调解室</t>
  </si>
  <si>
    <t>周*红</t>
  </si>
  <si>
    <t>乌山街道龙王岭村</t>
  </si>
  <si>
    <t>王*</t>
  </si>
  <si>
    <t>乌山街道乌山村</t>
  </si>
  <si>
    <t>乌山街道旺旺路社区</t>
  </si>
  <si>
    <t>刘*君</t>
  </si>
  <si>
    <t>乌山街道八曲河村</t>
  </si>
  <si>
    <t>卞*涛</t>
  </si>
  <si>
    <t>乌山街道仁和社区</t>
  </si>
  <si>
    <t>朱*里</t>
  </si>
  <si>
    <t>乌山街道徐家桥社区</t>
  </si>
  <si>
    <t>周*健</t>
  </si>
  <si>
    <t>乌山街道双丰村</t>
  </si>
  <si>
    <t>金*</t>
  </si>
  <si>
    <t>乌山街道黄花岭村</t>
  </si>
  <si>
    <t>朱*</t>
  </si>
  <si>
    <t>乌山街道团山湖村</t>
  </si>
  <si>
    <t>高*博</t>
  </si>
  <si>
    <t>月亮岛街道调委会</t>
  </si>
  <si>
    <t>肖*军
任*忆</t>
  </si>
  <si>
    <t>月亮岛街道驻所调解室</t>
  </si>
  <si>
    <t>龙*
魏*科</t>
  </si>
  <si>
    <t>月亮岛街道月亮岛社区</t>
  </si>
  <si>
    <t>唐*</t>
  </si>
  <si>
    <t>月亮岛街道银星村</t>
  </si>
  <si>
    <t>月亮岛街道黄狮岭社区</t>
  </si>
  <si>
    <t>邓*</t>
  </si>
  <si>
    <t>月亮岛街道杨丰社区</t>
  </si>
  <si>
    <t>月亮岛街道桃花井社区</t>
  </si>
  <si>
    <t>月亮岛街道天鹅塘社区</t>
  </si>
  <si>
    <t>周*逸</t>
  </si>
  <si>
    <t>月亮岛街道七峰社区</t>
  </si>
  <si>
    <t>望城区商事纠纷人民调解委员会</t>
  </si>
  <si>
    <t>朱*霞</t>
  </si>
  <si>
    <t>望城区道路交通事故人民调解委员会</t>
  </si>
  <si>
    <t>王*君</t>
  </si>
  <si>
    <t>驻法院调解室</t>
  </si>
  <si>
    <t>谢*辉、肖*
周*稚</t>
  </si>
  <si>
    <t>望城区医患纠纷人民调解委员会</t>
  </si>
  <si>
    <t>程*和、王*林、李*军、赵*宇、张*海、张*</t>
  </si>
  <si>
    <t>望城区婚姻家庭纠纷人民调解委员会</t>
  </si>
  <si>
    <t>周*、李*、李*娟等</t>
  </si>
  <si>
    <t>邓*军、廖*玉、周*琦</t>
  </si>
  <si>
    <t>望城区道路交通事故人民调解委员会驻交警三中队</t>
  </si>
  <si>
    <t>望城区道路交通事故人民调解委员会驻交警二中队</t>
  </si>
  <si>
    <t>谭*斌</t>
  </si>
  <si>
    <t>物业纠纷调解室</t>
  </si>
  <si>
    <t>纪*</t>
  </si>
  <si>
    <t>合计</t>
  </si>
  <si>
    <t>制表人：</t>
  </si>
  <si>
    <t>分管领导：</t>
  </si>
  <si>
    <t>局长：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</si>
</sst>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_GB2312"/>
      <family val="0"/>
    </font>
    <font>
      <b/>
      <sz val="2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8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3"/>
  <sheetViews>
    <sheetView tabSelected="1" zoomScaleSheetLayoutView="100" workbookViewId="0" topLeftCell="A1">
      <pane xSplit="2" ySplit="4" topLeftCell="C92" activePane="bottomRight" state="frozen"/>
      <selection pane="bottomRight" activeCell="P94" sqref="P94"/>
    </sheetView>
  </sheetViews>
  <sheetFormatPr defaultColWidth="9.00390625" defaultRowHeight="14.25"/>
  <cols>
    <col min="1" max="1" width="4.875" style="2" customWidth="1"/>
    <col min="2" max="2" width="23.625" style="2" customWidth="1"/>
    <col min="3" max="3" width="5.875" style="3" customWidth="1"/>
    <col min="4" max="4" width="8.125" style="3" customWidth="1"/>
    <col min="5" max="5" width="5.875" style="3" customWidth="1"/>
    <col min="6" max="6" width="8.125" style="3" customWidth="1"/>
    <col min="7" max="7" width="4.875" style="3" customWidth="1"/>
    <col min="8" max="8" width="7.00390625" style="3" customWidth="1"/>
    <col min="9" max="9" width="4.875" style="3" customWidth="1"/>
    <col min="10" max="10" width="6.375" style="3" customWidth="1"/>
    <col min="11" max="11" width="9.125" style="3" customWidth="1"/>
    <col min="12" max="12" width="13.375" style="2" customWidth="1"/>
    <col min="13" max="13" width="8.125" style="2" customWidth="1"/>
    <col min="14" max="16384" width="9.00390625" style="2" customWidth="1"/>
  </cols>
  <sheetData>
    <row r="1" spans="1:12" ht="20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7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4.5" customHeight="1">
      <c r="A3" s="6" t="s">
        <v>1</v>
      </c>
      <c r="B3" s="6" t="s">
        <v>2</v>
      </c>
      <c r="C3" s="7" t="s">
        <v>3</v>
      </c>
      <c r="D3" s="8"/>
      <c r="E3" s="7" t="s">
        <v>4</v>
      </c>
      <c r="F3" s="8"/>
      <c r="G3" s="7" t="s">
        <v>5</v>
      </c>
      <c r="H3" s="8"/>
      <c r="I3" s="7" t="s">
        <v>6</v>
      </c>
      <c r="J3" s="8"/>
      <c r="K3" s="6" t="s">
        <v>7</v>
      </c>
      <c r="L3" s="6" t="s">
        <v>8</v>
      </c>
    </row>
    <row r="4" spans="1:12" ht="34.5" customHeight="1">
      <c r="A4" s="9"/>
      <c r="B4" s="9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9"/>
      <c r="L4" s="9"/>
    </row>
    <row r="5" spans="1:12" ht="28.5" customHeight="1">
      <c r="A5" s="11">
        <v>1</v>
      </c>
      <c r="B5" s="11" t="s">
        <v>11</v>
      </c>
      <c r="C5" s="11">
        <v>69</v>
      </c>
      <c r="D5" s="11">
        <f aca="true" t="shared" si="0" ref="D5:D68">C5*20</f>
        <v>1380</v>
      </c>
      <c r="E5" s="11">
        <v>20</v>
      </c>
      <c r="F5" s="11">
        <f aca="true" t="shared" si="1" ref="F5:F68">E5*100</f>
        <v>2000</v>
      </c>
      <c r="G5" s="11">
        <v>1</v>
      </c>
      <c r="H5" s="11">
        <f aca="true" t="shared" si="2" ref="H5:H68">G5*200</f>
        <v>200</v>
      </c>
      <c r="I5" s="11">
        <v>1</v>
      </c>
      <c r="J5" s="11">
        <f aca="true" t="shared" si="3" ref="J5:J68">I5*500</f>
        <v>500</v>
      </c>
      <c r="K5" s="11">
        <f aca="true" t="shared" si="4" ref="K5:K19">D5+F5+H5+J5</f>
        <v>4080</v>
      </c>
      <c r="L5" s="11" t="s">
        <v>12</v>
      </c>
    </row>
    <row r="6" spans="1:12" ht="28.5" customHeight="1">
      <c r="A6" s="11">
        <v>2</v>
      </c>
      <c r="B6" s="11" t="s">
        <v>13</v>
      </c>
      <c r="C6" s="11">
        <v>159</v>
      </c>
      <c r="D6" s="11">
        <f t="shared" si="0"/>
        <v>3180</v>
      </c>
      <c r="E6" s="11">
        <v>0</v>
      </c>
      <c r="F6" s="11">
        <f t="shared" si="1"/>
        <v>0</v>
      </c>
      <c r="G6" s="11">
        <v>0</v>
      </c>
      <c r="H6" s="11">
        <f t="shared" si="2"/>
        <v>0</v>
      </c>
      <c r="I6" s="11">
        <v>0</v>
      </c>
      <c r="J6" s="11">
        <f t="shared" si="3"/>
        <v>0</v>
      </c>
      <c r="K6" s="11">
        <f t="shared" si="4"/>
        <v>3180</v>
      </c>
      <c r="L6" s="11" t="s">
        <v>14</v>
      </c>
    </row>
    <row r="7" spans="1:12" ht="28.5" customHeight="1">
      <c r="A7" s="11">
        <v>3</v>
      </c>
      <c r="B7" s="11" t="s">
        <v>15</v>
      </c>
      <c r="C7" s="11">
        <v>52</v>
      </c>
      <c r="D7" s="11">
        <f t="shared" si="0"/>
        <v>1040</v>
      </c>
      <c r="E7" s="11">
        <v>0</v>
      </c>
      <c r="F7" s="11">
        <f t="shared" si="1"/>
        <v>0</v>
      </c>
      <c r="G7" s="11">
        <v>0</v>
      </c>
      <c r="H7" s="11">
        <f t="shared" si="2"/>
        <v>0</v>
      </c>
      <c r="I7" s="11">
        <v>0</v>
      </c>
      <c r="J7" s="11">
        <f t="shared" si="3"/>
        <v>0</v>
      </c>
      <c r="K7" s="11">
        <f t="shared" si="4"/>
        <v>1040</v>
      </c>
      <c r="L7" s="11" t="s">
        <v>16</v>
      </c>
    </row>
    <row r="8" spans="1:12" ht="28.5" customHeight="1">
      <c r="A8" s="11">
        <v>4</v>
      </c>
      <c r="B8" s="11" t="s">
        <v>17</v>
      </c>
      <c r="C8" s="11">
        <v>48</v>
      </c>
      <c r="D8" s="11">
        <f t="shared" si="0"/>
        <v>960</v>
      </c>
      <c r="E8" s="11">
        <v>0</v>
      </c>
      <c r="F8" s="11">
        <f t="shared" si="1"/>
        <v>0</v>
      </c>
      <c r="G8" s="11">
        <v>0</v>
      </c>
      <c r="H8" s="11">
        <f t="shared" si="2"/>
        <v>0</v>
      </c>
      <c r="I8" s="11">
        <v>0</v>
      </c>
      <c r="J8" s="11">
        <f t="shared" si="3"/>
        <v>0</v>
      </c>
      <c r="K8" s="11">
        <f t="shared" si="4"/>
        <v>960</v>
      </c>
      <c r="L8" s="11" t="s">
        <v>18</v>
      </c>
    </row>
    <row r="9" spans="1:12" ht="28.5" customHeight="1">
      <c r="A9" s="11">
        <v>5</v>
      </c>
      <c r="B9" s="11" t="s">
        <v>19</v>
      </c>
      <c r="C9" s="11">
        <v>57</v>
      </c>
      <c r="D9" s="11">
        <f t="shared" si="0"/>
        <v>1140</v>
      </c>
      <c r="E9" s="11">
        <v>0</v>
      </c>
      <c r="F9" s="11">
        <f t="shared" si="1"/>
        <v>0</v>
      </c>
      <c r="G9" s="11">
        <v>0</v>
      </c>
      <c r="H9" s="11">
        <f t="shared" si="2"/>
        <v>0</v>
      </c>
      <c r="I9" s="11">
        <v>0</v>
      </c>
      <c r="J9" s="11">
        <f t="shared" si="3"/>
        <v>0</v>
      </c>
      <c r="K9" s="11">
        <f t="shared" si="4"/>
        <v>1140</v>
      </c>
      <c r="L9" s="11" t="s">
        <v>20</v>
      </c>
    </row>
    <row r="10" spans="1:12" ht="28.5" customHeight="1">
      <c r="A10" s="11">
        <v>6</v>
      </c>
      <c r="B10" s="11" t="s">
        <v>21</v>
      </c>
      <c r="C10" s="11">
        <v>44</v>
      </c>
      <c r="D10" s="11">
        <f t="shared" si="0"/>
        <v>880</v>
      </c>
      <c r="E10" s="11">
        <v>0</v>
      </c>
      <c r="F10" s="11">
        <f t="shared" si="1"/>
        <v>0</v>
      </c>
      <c r="G10" s="11">
        <v>0</v>
      </c>
      <c r="H10" s="11">
        <f t="shared" si="2"/>
        <v>0</v>
      </c>
      <c r="I10" s="11">
        <v>0</v>
      </c>
      <c r="J10" s="11">
        <f t="shared" si="3"/>
        <v>0</v>
      </c>
      <c r="K10" s="11">
        <f t="shared" si="4"/>
        <v>880</v>
      </c>
      <c r="L10" s="11" t="s">
        <v>22</v>
      </c>
    </row>
    <row r="11" spans="1:12" ht="28.5" customHeight="1">
      <c r="A11" s="11">
        <v>7</v>
      </c>
      <c r="B11" s="11" t="s">
        <v>23</v>
      </c>
      <c r="C11" s="11">
        <v>51</v>
      </c>
      <c r="D11" s="11">
        <f t="shared" si="0"/>
        <v>1020</v>
      </c>
      <c r="E11" s="11">
        <v>0</v>
      </c>
      <c r="F11" s="11">
        <f t="shared" si="1"/>
        <v>0</v>
      </c>
      <c r="G11" s="11">
        <v>0</v>
      </c>
      <c r="H11" s="11">
        <f t="shared" si="2"/>
        <v>0</v>
      </c>
      <c r="I11" s="11">
        <v>0</v>
      </c>
      <c r="J11" s="11">
        <f t="shared" si="3"/>
        <v>0</v>
      </c>
      <c r="K11" s="11">
        <f t="shared" si="4"/>
        <v>1020</v>
      </c>
      <c r="L11" s="11" t="s">
        <v>16</v>
      </c>
    </row>
    <row r="12" spans="1:12" ht="28.5" customHeight="1">
      <c r="A12" s="11">
        <v>8</v>
      </c>
      <c r="B12" s="12" t="s">
        <v>24</v>
      </c>
      <c r="C12" s="12">
        <v>58</v>
      </c>
      <c r="D12" s="11">
        <f t="shared" si="0"/>
        <v>1160</v>
      </c>
      <c r="E12" s="12">
        <v>21</v>
      </c>
      <c r="F12" s="12">
        <f t="shared" si="1"/>
        <v>2100</v>
      </c>
      <c r="G12" s="12">
        <v>2</v>
      </c>
      <c r="H12" s="12">
        <f t="shared" si="2"/>
        <v>400</v>
      </c>
      <c r="I12" s="12">
        <v>0</v>
      </c>
      <c r="J12" s="12">
        <f t="shared" si="3"/>
        <v>0</v>
      </c>
      <c r="K12" s="12">
        <f t="shared" si="4"/>
        <v>3660</v>
      </c>
      <c r="L12" s="12" t="s">
        <v>25</v>
      </c>
    </row>
    <row r="13" spans="1:12" ht="28.5" customHeight="1">
      <c r="A13" s="11">
        <v>9</v>
      </c>
      <c r="B13" s="12" t="s">
        <v>26</v>
      </c>
      <c r="C13" s="12">
        <v>60</v>
      </c>
      <c r="D13" s="11">
        <f t="shared" si="0"/>
        <v>1200</v>
      </c>
      <c r="E13" s="12">
        <v>0</v>
      </c>
      <c r="F13" s="12">
        <f t="shared" si="1"/>
        <v>0</v>
      </c>
      <c r="G13" s="13">
        <v>0</v>
      </c>
      <c r="H13" s="12">
        <f t="shared" si="2"/>
        <v>0</v>
      </c>
      <c r="I13" s="12">
        <v>0</v>
      </c>
      <c r="J13" s="12">
        <f t="shared" si="3"/>
        <v>0</v>
      </c>
      <c r="K13" s="12">
        <f t="shared" si="4"/>
        <v>1200</v>
      </c>
      <c r="L13" s="12" t="s">
        <v>27</v>
      </c>
    </row>
    <row r="14" spans="1:12" ht="28.5" customHeight="1">
      <c r="A14" s="11">
        <v>10</v>
      </c>
      <c r="B14" s="12" t="s">
        <v>28</v>
      </c>
      <c r="C14" s="12">
        <v>20</v>
      </c>
      <c r="D14" s="11">
        <f t="shared" si="0"/>
        <v>400</v>
      </c>
      <c r="E14" s="12">
        <v>4</v>
      </c>
      <c r="F14" s="12">
        <f t="shared" si="1"/>
        <v>400</v>
      </c>
      <c r="G14" s="13">
        <v>0</v>
      </c>
      <c r="H14" s="12">
        <f t="shared" si="2"/>
        <v>0</v>
      </c>
      <c r="I14" s="12">
        <v>0</v>
      </c>
      <c r="J14" s="12">
        <f t="shared" si="3"/>
        <v>0</v>
      </c>
      <c r="K14" s="12">
        <f t="shared" si="4"/>
        <v>800</v>
      </c>
      <c r="L14" s="12" t="s">
        <v>29</v>
      </c>
    </row>
    <row r="15" spans="1:12" ht="28.5" customHeight="1">
      <c r="A15" s="11">
        <v>11</v>
      </c>
      <c r="B15" s="11" t="s">
        <v>30</v>
      </c>
      <c r="C15" s="14">
        <v>18</v>
      </c>
      <c r="D15" s="11">
        <f t="shared" si="0"/>
        <v>360</v>
      </c>
      <c r="E15" s="11">
        <v>0</v>
      </c>
      <c r="F15" s="11">
        <f t="shared" si="1"/>
        <v>0</v>
      </c>
      <c r="G15" s="11">
        <v>0</v>
      </c>
      <c r="H15" s="11">
        <f t="shared" si="2"/>
        <v>0</v>
      </c>
      <c r="I15" s="11">
        <v>7</v>
      </c>
      <c r="J15" s="11">
        <f t="shared" si="3"/>
        <v>3500</v>
      </c>
      <c r="K15" s="11">
        <f t="shared" si="4"/>
        <v>3860</v>
      </c>
      <c r="L15" s="11" t="s">
        <v>31</v>
      </c>
    </row>
    <row r="16" spans="1:12" ht="28.5" customHeight="1">
      <c r="A16" s="11">
        <v>12</v>
      </c>
      <c r="B16" s="11" t="s">
        <v>32</v>
      </c>
      <c r="C16" s="14">
        <v>6</v>
      </c>
      <c r="D16" s="11">
        <f t="shared" si="0"/>
        <v>120</v>
      </c>
      <c r="E16" s="11">
        <v>0</v>
      </c>
      <c r="F16" s="11">
        <f t="shared" si="1"/>
        <v>0</v>
      </c>
      <c r="G16" s="11">
        <v>0</v>
      </c>
      <c r="H16" s="11">
        <f t="shared" si="2"/>
        <v>0</v>
      </c>
      <c r="I16" s="11">
        <v>0</v>
      </c>
      <c r="J16" s="11">
        <f t="shared" si="3"/>
        <v>0</v>
      </c>
      <c r="K16" s="11">
        <f t="shared" si="4"/>
        <v>120</v>
      </c>
      <c r="L16" s="11" t="s">
        <v>33</v>
      </c>
    </row>
    <row r="17" spans="1:12" ht="28.5" customHeight="1">
      <c r="A17" s="11">
        <v>13</v>
      </c>
      <c r="B17" s="11" t="s">
        <v>34</v>
      </c>
      <c r="C17" s="14">
        <v>25</v>
      </c>
      <c r="D17" s="11">
        <f t="shared" si="0"/>
        <v>500</v>
      </c>
      <c r="E17" s="11">
        <v>0</v>
      </c>
      <c r="F17" s="11">
        <f t="shared" si="1"/>
        <v>0</v>
      </c>
      <c r="G17" s="11">
        <v>0</v>
      </c>
      <c r="H17" s="11">
        <f t="shared" si="2"/>
        <v>0</v>
      </c>
      <c r="I17" s="11">
        <v>0</v>
      </c>
      <c r="J17" s="11">
        <f t="shared" si="3"/>
        <v>0</v>
      </c>
      <c r="K17" s="11">
        <f t="shared" si="4"/>
        <v>500</v>
      </c>
      <c r="L17" s="11" t="s">
        <v>35</v>
      </c>
    </row>
    <row r="18" spans="1:12" ht="28.5" customHeight="1">
      <c r="A18" s="11">
        <v>14</v>
      </c>
      <c r="B18" s="11" t="s">
        <v>36</v>
      </c>
      <c r="C18" s="14">
        <v>5</v>
      </c>
      <c r="D18" s="11">
        <f t="shared" si="0"/>
        <v>100</v>
      </c>
      <c r="E18" s="11">
        <v>0</v>
      </c>
      <c r="F18" s="11">
        <f t="shared" si="1"/>
        <v>0</v>
      </c>
      <c r="G18" s="11">
        <v>0</v>
      </c>
      <c r="H18" s="11">
        <f t="shared" si="2"/>
        <v>0</v>
      </c>
      <c r="I18" s="11">
        <v>0</v>
      </c>
      <c r="J18" s="11">
        <f t="shared" si="3"/>
        <v>0</v>
      </c>
      <c r="K18" s="11">
        <f t="shared" si="4"/>
        <v>100</v>
      </c>
      <c r="L18" s="11" t="s">
        <v>37</v>
      </c>
    </row>
    <row r="19" spans="1:12" ht="28.5" customHeight="1">
      <c r="A19" s="11">
        <v>15</v>
      </c>
      <c r="B19" s="11" t="s">
        <v>38</v>
      </c>
      <c r="C19" s="14">
        <v>8</v>
      </c>
      <c r="D19" s="11">
        <f t="shared" si="0"/>
        <v>160</v>
      </c>
      <c r="E19" s="11">
        <v>0</v>
      </c>
      <c r="F19" s="11">
        <f t="shared" si="1"/>
        <v>0</v>
      </c>
      <c r="G19" s="11">
        <v>0</v>
      </c>
      <c r="H19" s="11">
        <f t="shared" si="2"/>
        <v>0</v>
      </c>
      <c r="I19" s="11">
        <v>0</v>
      </c>
      <c r="J19" s="11">
        <f t="shared" si="3"/>
        <v>0</v>
      </c>
      <c r="K19" s="11">
        <f t="shared" si="4"/>
        <v>160</v>
      </c>
      <c r="L19" s="11" t="s">
        <v>39</v>
      </c>
    </row>
    <row r="20" spans="1:12" ht="28.5" customHeight="1">
      <c r="A20" s="11">
        <v>16</v>
      </c>
      <c r="B20" s="15" t="s">
        <v>40</v>
      </c>
      <c r="C20" s="15">
        <v>79</v>
      </c>
      <c r="D20" s="15">
        <f t="shared" si="0"/>
        <v>1580</v>
      </c>
      <c r="E20" s="15">
        <v>7</v>
      </c>
      <c r="F20" s="15">
        <f t="shared" si="1"/>
        <v>700</v>
      </c>
      <c r="G20" s="15">
        <v>0</v>
      </c>
      <c r="H20" s="15">
        <f t="shared" si="2"/>
        <v>0</v>
      </c>
      <c r="I20" s="15">
        <v>0</v>
      </c>
      <c r="J20" s="15">
        <f t="shared" si="3"/>
        <v>0</v>
      </c>
      <c r="K20" s="15">
        <f aca="true" t="shared" si="5" ref="K20:K23">D20+F20+H20+J67</f>
        <v>2280</v>
      </c>
      <c r="L20" s="15" t="s">
        <v>41</v>
      </c>
    </row>
    <row r="21" spans="1:12" ht="28.5" customHeight="1">
      <c r="A21" s="11">
        <v>17</v>
      </c>
      <c r="B21" s="15" t="s">
        <v>42</v>
      </c>
      <c r="C21" s="15">
        <v>139</v>
      </c>
      <c r="D21" s="15">
        <f t="shared" si="0"/>
        <v>2780</v>
      </c>
      <c r="E21" s="15">
        <v>70</v>
      </c>
      <c r="F21" s="15">
        <f t="shared" si="1"/>
        <v>7000</v>
      </c>
      <c r="G21" s="15">
        <v>0</v>
      </c>
      <c r="H21" s="15">
        <f t="shared" si="2"/>
        <v>0</v>
      </c>
      <c r="I21" s="15">
        <v>0</v>
      </c>
      <c r="J21" s="15">
        <f t="shared" si="3"/>
        <v>0</v>
      </c>
      <c r="K21" s="15">
        <f t="shared" si="5"/>
        <v>9780</v>
      </c>
      <c r="L21" s="15" t="s">
        <v>43</v>
      </c>
    </row>
    <row r="22" spans="1:12" ht="24" customHeight="1">
      <c r="A22" s="11">
        <v>18</v>
      </c>
      <c r="B22" s="15" t="s">
        <v>44</v>
      </c>
      <c r="C22" s="15">
        <v>140</v>
      </c>
      <c r="D22" s="15">
        <f t="shared" si="0"/>
        <v>2800</v>
      </c>
      <c r="E22" s="15">
        <v>0</v>
      </c>
      <c r="F22" s="15">
        <f t="shared" si="1"/>
        <v>0</v>
      </c>
      <c r="G22" s="15">
        <v>0</v>
      </c>
      <c r="H22" s="15">
        <f t="shared" si="2"/>
        <v>0</v>
      </c>
      <c r="I22" s="15">
        <v>0</v>
      </c>
      <c r="J22" s="15">
        <f t="shared" si="3"/>
        <v>0</v>
      </c>
      <c r="K22" s="15">
        <f t="shared" si="5"/>
        <v>2800</v>
      </c>
      <c r="L22" s="15" t="s">
        <v>45</v>
      </c>
    </row>
    <row r="23" spans="1:12" ht="25.5" customHeight="1">
      <c r="A23" s="11">
        <v>19</v>
      </c>
      <c r="B23" s="15" t="s">
        <v>46</v>
      </c>
      <c r="C23" s="15">
        <v>6</v>
      </c>
      <c r="D23" s="15">
        <f t="shared" si="0"/>
        <v>120</v>
      </c>
      <c r="E23" s="15">
        <v>0</v>
      </c>
      <c r="F23" s="15">
        <f t="shared" si="1"/>
        <v>0</v>
      </c>
      <c r="G23" s="15">
        <v>0</v>
      </c>
      <c r="H23" s="15">
        <f t="shared" si="2"/>
        <v>0</v>
      </c>
      <c r="I23" s="15">
        <v>0</v>
      </c>
      <c r="J23" s="15">
        <f t="shared" si="3"/>
        <v>0</v>
      </c>
      <c r="K23" s="15">
        <f t="shared" si="5"/>
        <v>120</v>
      </c>
      <c r="L23" s="15" t="s">
        <v>47</v>
      </c>
    </row>
    <row r="24" spans="1:12" ht="33" customHeight="1">
      <c r="A24" s="11">
        <v>20</v>
      </c>
      <c r="B24" s="11" t="s">
        <v>48</v>
      </c>
      <c r="C24" s="11">
        <v>63</v>
      </c>
      <c r="D24" s="16">
        <f t="shared" si="0"/>
        <v>1260</v>
      </c>
      <c r="E24" s="11">
        <v>123</v>
      </c>
      <c r="F24" s="16">
        <f t="shared" si="1"/>
        <v>12300</v>
      </c>
      <c r="G24" s="11">
        <v>10</v>
      </c>
      <c r="H24" s="16">
        <f t="shared" si="2"/>
        <v>2000</v>
      </c>
      <c r="I24" s="11">
        <v>3</v>
      </c>
      <c r="J24" s="16">
        <f t="shared" si="3"/>
        <v>1500</v>
      </c>
      <c r="K24" s="16">
        <f aca="true" t="shared" si="6" ref="K24:K87">D24+F24+H24+J24</f>
        <v>17060</v>
      </c>
      <c r="L24" s="11" t="s">
        <v>49</v>
      </c>
    </row>
    <row r="25" spans="1:12" ht="25.5" customHeight="1">
      <c r="A25" s="11">
        <v>21</v>
      </c>
      <c r="B25" s="11" t="s">
        <v>50</v>
      </c>
      <c r="C25" s="11">
        <v>90</v>
      </c>
      <c r="D25" s="16">
        <f t="shared" si="0"/>
        <v>1800</v>
      </c>
      <c r="E25" s="11">
        <v>22</v>
      </c>
      <c r="F25" s="16">
        <f t="shared" si="1"/>
        <v>2200</v>
      </c>
      <c r="G25" s="11">
        <v>0</v>
      </c>
      <c r="H25" s="16">
        <f t="shared" si="2"/>
        <v>0</v>
      </c>
      <c r="I25" s="11">
        <v>0</v>
      </c>
      <c r="J25" s="16">
        <f t="shared" si="3"/>
        <v>0</v>
      </c>
      <c r="K25" s="16">
        <f t="shared" si="6"/>
        <v>4000</v>
      </c>
      <c r="L25" s="11" t="s">
        <v>27</v>
      </c>
    </row>
    <row r="26" spans="1:12" ht="25.5" customHeight="1">
      <c r="A26" s="11">
        <v>22</v>
      </c>
      <c r="B26" s="11" t="s">
        <v>51</v>
      </c>
      <c r="C26" s="11">
        <v>5</v>
      </c>
      <c r="D26" s="16">
        <f t="shared" si="0"/>
        <v>100</v>
      </c>
      <c r="E26" s="11">
        <v>0</v>
      </c>
      <c r="F26" s="16">
        <f t="shared" si="1"/>
        <v>0</v>
      </c>
      <c r="G26" s="11">
        <v>0</v>
      </c>
      <c r="H26" s="16">
        <f t="shared" si="2"/>
        <v>0</v>
      </c>
      <c r="I26" s="11">
        <v>0</v>
      </c>
      <c r="J26" s="16">
        <f t="shared" si="3"/>
        <v>0</v>
      </c>
      <c r="K26" s="16">
        <f t="shared" si="6"/>
        <v>100</v>
      </c>
      <c r="L26" s="11" t="s">
        <v>16</v>
      </c>
    </row>
    <row r="27" spans="1:12" ht="25.5" customHeight="1">
      <c r="A27" s="11">
        <v>23</v>
      </c>
      <c r="B27" s="11" t="s">
        <v>52</v>
      </c>
      <c r="C27" s="11">
        <v>19</v>
      </c>
      <c r="D27" s="16">
        <f t="shared" si="0"/>
        <v>380</v>
      </c>
      <c r="E27" s="11">
        <v>0</v>
      </c>
      <c r="F27" s="16">
        <f t="shared" si="1"/>
        <v>0</v>
      </c>
      <c r="G27" s="11">
        <v>0</v>
      </c>
      <c r="H27" s="16">
        <f t="shared" si="2"/>
        <v>0</v>
      </c>
      <c r="I27" s="11">
        <v>0</v>
      </c>
      <c r="J27" s="16">
        <f t="shared" si="3"/>
        <v>0</v>
      </c>
      <c r="K27" s="16">
        <f t="shared" si="6"/>
        <v>380</v>
      </c>
      <c r="L27" s="11" t="s">
        <v>22</v>
      </c>
    </row>
    <row r="28" spans="1:12" ht="28.5" customHeight="1">
      <c r="A28" s="11">
        <v>24</v>
      </c>
      <c r="B28" s="17" t="s">
        <v>53</v>
      </c>
      <c r="C28" s="17">
        <v>65</v>
      </c>
      <c r="D28" s="16">
        <f t="shared" si="0"/>
        <v>1300</v>
      </c>
      <c r="E28" s="17">
        <v>0</v>
      </c>
      <c r="F28" s="16">
        <f t="shared" si="1"/>
        <v>0</v>
      </c>
      <c r="G28" s="17">
        <v>0</v>
      </c>
      <c r="H28" s="16">
        <f t="shared" si="2"/>
        <v>0</v>
      </c>
      <c r="I28" s="17">
        <v>0</v>
      </c>
      <c r="J28" s="16">
        <f t="shared" si="3"/>
        <v>0</v>
      </c>
      <c r="K28" s="16">
        <f t="shared" si="6"/>
        <v>1300</v>
      </c>
      <c r="L28" s="17" t="s">
        <v>54</v>
      </c>
    </row>
    <row r="29" spans="1:12" ht="28.5" customHeight="1">
      <c r="A29" s="11">
        <v>25</v>
      </c>
      <c r="B29" s="17" t="s">
        <v>55</v>
      </c>
      <c r="C29" s="17">
        <v>72</v>
      </c>
      <c r="D29" s="16">
        <f t="shared" si="0"/>
        <v>1440</v>
      </c>
      <c r="E29" s="17">
        <v>0</v>
      </c>
      <c r="F29" s="16">
        <f t="shared" si="1"/>
        <v>0</v>
      </c>
      <c r="G29" s="17">
        <v>0</v>
      </c>
      <c r="H29" s="16">
        <f t="shared" si="2"/>
        <v>0</v>
      </c>
      <c r="I29" s="17">
        <v>0</v>
      </c>
      <c r="J29" s="16">
        <f t="shared" si="3"/>
        <v>0</v>
      </c>
      <c r="K29" s="16">
        <f t="shared" si="6"/>
        <v>1440</v>
      </c>
      <c r="L29" s="17" t="s">
        <v>16</v>
      </c>
    </row>
    <row r="30" spans="1:12" ht="28.5" customHeight="1">
      <c r="A30" s="11">
        <v>26</v>
      </c>
      <c r="B30" s="17" t="s">
        <v>56</v>
      </c>
      <c r="C30" s="17">
        <v>60</v>
      </c>
      <c r="D30" s="16">
        <f t="shared" si="0"/>
        <v>1200</v>
      </c>
      <c r="E30" s="17">
        <v>0</v>
      </c>
      <c r="F30" s="16">
        <f t="shared" si="1"/>
        <v>0</v>
      </c>
      <c r="G30" s="17">
        <v>0</v>
      </c>
      <c r="H30" s="16">
        <f t="shared" si="2"/>
        <v>0</v>
      </c>
      <c r="I30" s="17">
        <v>0</v>
      </c>
      <c r="J30" s="16">
        <f t="shared" si="3"/>
        <v>0</v>
      </c>
      <c r="K30" s="16">
        <f t="shared" si="6"/>
        <v>1200</v>
      </c>
      <c r="L30" s="17" t="s">
        <v>57</v>
      </c>
    </row>
    <row r="31" spans="1:12" ht="28.5" customHeight="1">
      <c r="A31" s="11">
        <v>27</v>
      </c>
      <c r="B31" s="17" t="s">
        <v>58</v>
      </c>
      <c r="C31" s="17">
        <v>5</v>
      </c>
      <c r="D31" s="16">
        <f t="shared" si="0"/>
        <v>100</v>
      </c>
      <c r="E31" s="17">
        <v>0</v>
      </c>
      <c r="F31" s="16">
        <f t="shared" si="1"/>
        <v>0</v>
      </c>
      <c r="G31" s="17">
        <v>0</v>
      </c>
      <c r="H31" s="16">
        <f t="shared" si="2"/>
        <v>0</v>
      </c>
      <c r="I31" s="17">
        <v>0</v>
      </c>
      <c r="J31" s="16">
        <f t="shared" si="3"/>
        <v>0</v>
      </c>
      <c r="K31" s="16">
        <f t="shared" si="6"/>
        <v>100</v>
      </c>
      <c r="L31" s="17" t="s">
        <v>59</v>
      </c>
    </row>
    <row r="32" spans="1:12" ht="28.5" customHeight="1">
      <c r="A32" s="11">
        <v>28</v>
      </c>
      <c r="B32" s="17" t="s">
        <v>60</v>
      </c>
      <c r="C32" s="17">
        <v>94</v>
      </c>
      <c r="D32" s="16">
        <f t="shared" si="0"/>
        <v>1880</v>
      </c>
      <c r="E32" s="17">
        <v>0</v>
      </c>
      <c r="F32" s="16">
        <f t="shared" si="1"/>
        <v>0</v>
      </c>
      <c r="G32" s="17">
        <v>0</v>
      </c>
      <c r="H32" s="16">
        <f t="shared" si="2"/>
        <v>0</v>
      </c>
      <c r="I32" s="17">
        <v>0</v>
      </c>
      <c r="J32" s="16">
        <f t="shared" si="3"/>
        <v>0</v>
      </c>
      <c r="K32" s="16">
        <f t="shared" si="6"/>
        <v>1880</v>
      </c>
      <c r="L32" s="17" t="s">
        <v>61</v>
      </c>
    </row>
    <row r="33" spans="1:12" ht="28.5" customHeight="1">
      <c r="A33" s="11">
        <v>29</v>
      </c>
      <c r="B33" s="17" t="s">
        <v>62</v>
      </c>
      <c r="C33" s="17">
        <v>75</v>
      </c>
      <c r="D33" s="16">
        <f t="shared" si="0"/>
        <v>1500</v>
      </c>
      <c r="E33" s="17">
        <v>0</v>
      </c>
      <c r="F33" s="16">
        <f t="shared" si="1"/>
        <v>0</v>
      </c>
      <c r="G33" s="17">
        <v>0</v>
      </c>
      <c r="H33" s="16">
        <f t="shared" si="2"/>
        <v>0</v>
      </c>
      <c r="I33" s="17">
        <v>0</v>
      </c>
      <c r="J33" s="16">
        <f t="shared" si="3"/>
        <v>0</v>
      </c>
      <c r="K33" s="16">
        <f t="shared" si="6"/>
        <v>1500</v>
      </c>
      <c r="L33" s="17" t="s">
        <v>63</v>
      </c>
    </row>
    <row r="34" spans="1:12" ht="28.5" customHeight="1">
      <c r="A34" s="11">
        <v>30</v>
      </c>
      <c r="B34" s="11" t="s">
        <v>64</v>
      </c>
      <c r="C34" s="11">
        <v>103</v>
      </c>
      <c r="D34" s="16">
        <f t="shared" si="0"/>
        <v>2060</v>
      </c>
      <c r="E34" s="11">
        <v>0</v>
      </c>
      <c r="F34" s="16">
        <f t="shared" si="1"/>
        <v>0</v>
      </c>
      <c r="G34" s="11">
        <v>0</v>
      </c>
      <c r="H34" s="16">
        <f t="shared" si="2"/>
        <v>0</v>
      </c>
      <c r="I34" s="11">
        <v>0</v>
      </c>
      <c r="J34" s="16">
        <f t="shared" si="3"/>
        <v>0</v>
      </c>
      <c r="K34" s="16">
        <f t="shared" si="6"/>
        <v>2060</v>
      </c>
      <c r="L34" s="11" t="s">
        <v>65</v>
      </c>
    </row>
    <row r="35" spans="1:12" ht="28.5" customHeight="1">
      <c r="A35" s="11">
        <v>31</v>
      </c>
      <c r="B35" s="11" t="s">
        <v>66</v>
      </c>
      <c r="C35" s="11">
        <v>110</v>
      </c>
      <c r="D35" s="16">
        <f t="shared" si="0"/>
        <v>2200</v>
      </c>
      <c r="E35" s="11">
        <v>0</v>
      </c>
      <c r="F35" s="16">
        <f t="shared" si="1"/>
        <v>0</v>
      </c>
      <c r="G35" s="11">
        <v>0</v>
      </c>
      <c r="H35" s="16">
        <f t="shared" si="2"/>
        <v>0</v>
      </c>
      <c r="I35" s="11">
        <v>0</v>
      </c>
      <c r="J35" s="16">
        <f t="shared" si="3"/>
        <v>0</v>
      </c>
      <c r="K35" s="16">
        <f t="shared" si="6"/>
        <v>2200</v>
      </c>
      <c r="L35" s="11" t="s">
        <v>67</v>
      </c>
    </row>
    <row r="36" spans="1:12" ht="28.5" customHeight="1">
      <c r="A36" s="11">
        <v>32</v>
      </c>
      <c r="B36" s="18" t="s">
        <v>68</v>
      </c>
      <c r="C36" s="18">
        <v>18</v>
      </c>
      <c r="D36" s="18">
        <f t="shared" si="0"/>
        <v>360</v>
      </c>
      <c r="E36" s="18">
        <v>25</v>
      </c>
      <c r="F36" s="18">
        <f t="shared" si="1"/>
        <v>2500</v>
      </c>
      <c r="G36" s="18">
        <v>7</v>
      </c>
      <c r="H36" s="18">
        <f t="shared" si="2"/>
        <v>1400</v>
      </c>
      <c r="I36" s="18">
        <v>2</v>
      </c>
      <c r="J36" s="18">
        <f t="shared" si="3"/>
        <v>1000</v>
      </c>
      <c r="K36" s="18">
        <f t="shared" si="6"/>
        <v>5260</v>
      </c>
      <c r="L36" s="18" t="s">
        <v>69</v>
      </c>
    </row>
    <row r="37" spans="1:12" ht="28.5" customHeight="1">
      <c r="A37" s="11">
        <v>33</v>
      </c>
      <c r="B37" s="18" t="s">
        <v>68</v>
      </c>
      <c r="C37" s="18">
        <v>0</v>
      </c>
      <c r="D37" s="18">
        <f t="shared" si="0"/>
        <v>0</v>
      </c>
      <c r="E37" s="18">
        <v>7</v>
      </c>
      <c r="F37" s="18">
        <f t="shared" si="1"/>
        <v>700</v>
      </c>
      <c r="G37" s="18">
        <v>1</v>
      </c>
      <c r="H37" s="18">
        <f t="shared" si="2"/>
        <v>200</v>
      </c>
      <c r="I37" s="18">
        <v>0</v>
      </c>
      <c r="J37" s="18">
        <f t="shared" si="3"/>
        <v>0</v>
      </c>
      <c r="K37" s="18">
        <f t="shared" si="6"/>
        <v>900</v>
      </c>
      <c r="L37" s="18" t="s">
        <v>70</v>
      </c>
    </row>
    <row r="38" spans="1:12" ht="28.5" customHeight="1">
      <c r="A38" s="11">
        <v>34</v>
      </c>
      <c r="B38" s="18" t="s">
        <v>71</v>
      </c>
      <c r="C38" s="18">
        <v>30</v>
      </c>
      <c r="D38" s="18">
        <f t="shared" si="0"/>
        <v>600</v>
      </c>
      <c r="E38" s="18">
        <v>0</v>
      </c>
      <c r="F38" s="18">
        <f t="shared" si="1"/>
        <v>0</v>
      </c>
      <c r="G38" s="18">
        <v>0</v>
      </c>
      <c r="H38" s="18">
        <f t="shared" si="2"/>
        <v>0</v>
      </c>
      <c r="I38" s="18">
        <v>0</v>
      </c>
      <c r="J38" s="18">
        <f t="shared" si="3"/>
        <v>0</v>
      </c>
      <c r="K38" s="18">
        <f t="shared" si="6"/>
        <v>600</v>
      </c>
      <c r="L38" s="18" t="s">
        <v>72</v>
      </c>
    </row>
    <row r="39" spans="1:12" ht="28.5" customHeight="1">
      <c r="A39" s="11">
        <v>35</v>
      </c>
      <c r="B39" s="18" t="s">
        <v>73</v>
      </c>
      <c r="C39" s="18">
        <v>35</v>
      </c>
      <c r="D39" s="18">
        <f t="shared" si="0"/>
        <v>700</v>
      </c>
      <c r="E39" s="18">
        <v>6</v>
      </c>
      <c r="F39" s="18">
        <f t="shared" si="1"/>
        <v>600</v>
      </c>
      <c r="G39" s="18">
        <v>0</v>
      </c>
      <c r="H39" s="18">
        <f t="shared" si="2"/>
        <v>0</v>
      </c>
      <c r="I39" s="18">
        <v>0</v>
      </c>
      <c r="J39" s="18">
        <f t="shared" si="3"/>
        <v>0</v>
      </c>
      <c r="K39" s="18">
        <f t="shared" si="6"/>
        <v>1300</v>
      </c>
      <c r="L39" s="18" t="s">
        <v>74</v>
      </c>
    </row>
    <row r="40" spans="1:12" ht="28.5" customHeight="1">
      <c r="A40" s="11">
        <v>36</v>
      </c>
      <c r="B40" s="18" t="s">
        <v>75</v>
      </c>
      <c r="C40" s="18">
        <v>5</v>
      </c>
      <c r="D40" s="18">
        <f t="shared" si="0"/>
        <v>100</v>
      </c>
      <c r="E40" s="18">
        <v>0</v>
      </c>
      <c r="F40" s="18">
        <f t="shared" si="1"/>
        <v>0</v>
      </c>
      <c r="G40" s="18">
        <v>0</v>
      </c>
      <c r="H40" s="18">
        <f t="shared" si="2"/>
        <v>0</v>
      </c>
      <c r="I40" s="18">
        <v>0</v>
      </c>
      <c r="J40" s="18">
        <f t="shared" si="3"/>
        <v>0</v>
      </c>
      <c r="K40" s="18">
        <f t="shared" si="6"/>
        <v>100</v>
      </c>
      <c r="L40" s="18" t="s">
        <v>22</v>
      </c>
    </row>
    <row r="41" spans="1:12" ht="28.5" customHeight="1">
      <c r="A41" s="11">
        <v>37</v>
      </c>
      <c r="B41" s="18" t="s">
        <v>76</v>
      </c>
      <c r="C41" s="18">
        <v>0</v>
      </c>
      <c r="D41" s="18">
        <f t="shared" si="0"/>
        <v>0</v>
      </c>
      <c r="E41" s="18">
        <v>1</v>
      </c>
      <c r="F41" s="18">
        <f t="shared" si="1"/>
        <v>100</v>
      </c>
      <c r="G41" s="18">
        <v>1</v>
      </c>
      <c r="H41" s="18">
        <f t="shared" si="2"/>
        <v>200</v>
      </c>
      <c r="I41" s="18">
        <v>1</v>
      </c>
      <c r="J41" s="18">
        <f t="shared" si="3"/>
        <v>500</v>
      </c>
      <c r="K41" s="18">
        <f t="shared" si="6"/>
        <v>800</v>
      </c>
      <c r="L41" s="18" t="s">
        <v>77</v>
      </c>
    </row>
    <row r="42" spans="1:12" ht="28.5" customHeight="1">
      <c r="A42" s="11">
        <v>38</v>
      </c>
      <c r="B42" s="18" t="s">
        <v>78</v>
      </c>
      <c r="C42" s="18">
        <v>203</v>
      </c>
      <c r="D42" s="18">
        <f t="shared" si="0"/>
        <v>4060</v>
      </c>
      <c r="E42" s="18">
        <v>7</v>
      </c>
      <c r="F42" s="18">
        <f t="shared" si="1"/>
        <v>700</v>
      </c>
      <c r="G42" s="18">
        <v>2</v>
      </c>
      <c r="H42" s="18">
        <f t="shared" si="2"/>
        <v>400</v>
      </c>
      <c r="I42" s="18">
        <v>0</v>
      </c>
      <c r="J42" s="18">
        <f t="shared" si="3"/>
        <v>0</v>
      </c>
      <c r="K42" s="18">
        <f t="shared" si="6"/>
        <v>5160</v>
      </c>
      <c r="L42" s="18" t="s">
        <v>79</v>
      </c>
    </row>
    <row r="43" spans="1:12" ht="28.5" customHeight="1">
      <c r="A43" s="11">
        <v>39</v>
      </c>
      <c r="B43" s="18" t="s">
        <v>80</v>
      </c>
      <c r="C43" s="18">
        <v>19</v>
      </c>
      <c r="D43" s="18">
        <f t="shared" si="0"/>
        <v>380</v>
      </c>
      <c r="E43" s="18">
        <v>0</v>
      </c>
      <c r="F43" s="18">
        <f t="shared" si="1"/>
        <v>0</v>
      </c>
      <c r="G43" s="18">
        <v>0</v>
      </c>
      <c r="H43" s="18">
        <f t="shared" si="2"/>
        <v>0</v>
      </c>
      <c r="I43" s="18">
        <v>0</v>
      </c>
      <c r="J43" s="18">
        <f t="shared" si="3"/>
        <v>0</v>
      </c>
      <c r="K43" s="18">
        <f t="shared" si="6"/>
        <v>380</v>
      </c>
      <c r="L43" s="18" t="s">
        <v>81</v>
      </c>
    </row>
    <row r="44" spans="1:12" ht="28.5" customHeight="1">
      <c r="A44" s="11">
        <v>40</v>
      </c>
      <c r="B44" s="19" t="s">
        <v>82</v>
      </c>
      <c r="C44" s="18">
        <v>142</v>
      </c>
      <c r="D44" s="18">
        <f t="shared" si="0"/>
        <v>2840</v>
      </c>
      <c r="E44" s="18">
        <v>31</v>
      </c>
      <c r="F44" s="18">
        <f t="shared" si="1"/>
        <v>3100</v>
      </c>
      <c r="G44" s="18">
        <v>1</v>
      </c>
      <c r="H44" s="18">
        <f t="shared" si="2"/>
        <v>200</v>
      </c>
      <c r="I44" s="18">
        <v>2</v>
      </c>
      <c r="J44" s="18">
        <f t="shared" si="3"/>
        <v>1000</v>
      </c>
      <c r="K44" s="18">
        <f t="shared" si="6"/>
        <v>7140</v>
      </c>
      <c r="L44" s="18" t="s">
        <v>83</v>
      </c>
    </row>
    <row r="45" spans="1:12" ht="28.5" customHeight="1">
      <c r="A45" s="11">
        <v>41</v>
      </c>
      <c r="B45" s="18" t="s">
        <v>84</v>
      </c>
      <c r="C45" s="18">
        <v>57</v>
      </c>
      <c r="D45" s="18">
        <f t="shared" si="0"/>
        <v>1140</v>
      </c>
      <c r="E45" s="18">
        <v>6</v>
      </c>
      <c r="F45" s="18">
        <f t="shared" si="1"/>
        <v>600</v>
      </c>
      <c r="G45" s="18">
        <v>1</v>
      </c>
      <c r="H45" s="18">
        <f t="shared" si="2"/>
        <v>200</v>
      </c>
      <c r="I45" s="18">
        <v>0</v>
      </c>
      <c r="J45" s="18">
        <f t="shared" si="3"/>
        <v>0</v>
      </c>
      <c r="K45" s="18">
        <f t="shared" si="6"/>
        <v>1940</v>
      </c>
      <c r="L45" s="18" t="s">
        <v>85</v>
      </c>
    </row>
    <row r="46" spans="1:12" ht="28.5" customHeight="1">
      <c r="A46" s="11">
        <v>42</v>
      </c>
      <c r="B46" s="18" t="s">
        <v>86</v>
      </c>
      <c r="C46" s="18">
        <v>0</v>
      </c>
      <c r="D46" s="20">
        <f t="shared" si="0"/>
        <v>0</v>
      </c>
      <c r="E46" s="18">
        <v>39</v>
      </c>
      <c r="F46" s="20">
        <f t="shared" si="1"/>
        <v>3900</v>
      </c>
      <c r="G46" s="18">
        <v>5</v>
      </c>
      <c r="H46" s="20">
        <f t="shared" si="2"/>
        <v>1000</v>
      </c>
      <c r="I46" s="18">
        <v>10</v>
      </c>
      <c r="J46" s="20">
        <f t="shared" si="3"/>
        <v>5000</v>
      </c>
      <c r="K46" s="20">
        <f t="shared" si="6"/>
        <v>9900</v>
      </c>
      <c r="L46" s="18" t="s">
        <v>87</v>
      </c>
    </row>
    <row r="47" spans="1:12" ht="28.5" customHeight="1">
      <c r="A47" s="11">
        <v>43</v>
      </c>
      <c r="B47" s="18" t="s">
        <v>88</v>
      </c>
      <c r="C47" s="18">
        <v>14</v>
      </c>
      <c r="D47" s="20">
        <f t="shared" si="0"/>
        <v>280</v>
      </c>
      <c r="E47" s="18">
        <v>0</v>
      </c>
      <c r="F47" s="20">
        <f t="shared" si="1"/>
        <v>0</v>
      </c>
      <c r="G47" s="18">
        <v>0</v>
      </c>
      <c r="H47" s="20">
        <f t="shared" si="2"/>
        <v>0</v>
      </c>
      <c r="I47" s="18">
        <v>1</v>
      </c>
      <c r="J47" s="20">
        <f t="shared" si="3"/>
        <v>500</v>
      </c>
      <c r="K47" s="20">
        <f t="shared" si="6"/>
        <v>780</v>
      </c>
      <c r="L47" s="18" t="s">
        <v>89</v>
      </c>
    </row>
    <row r="48" spans="1:12" ht="28.5" customHeight="1">
      <c r="A48" s="11">
        <v>44</v>
      </c>
      <c r="B48" s="18" t="s">
        <v>90</v>
      </c>
      <c r="C48" s="18">
        <v>17</v>
      </c>
      <c r="D48" s="20">
        <f t="shared" si="0"/>
        <v>340</v>
      </c>
      <c r="E48" s="18">
        <v>0</v>
      </c>
      <c r="F48" s="20">
        <f t="shared" si="1"/>
        <v>0</v>
      </c>
      <c r="G48" s="18">
        <v>0</v>
      </c>
      <c r="H48" s="20">
        <f t="shared" si="2"/>
        <v>0</v>
      </c>
      <c r="I48" s="18">
        <v>0</v>
      </c>
      <c r="J48" s="20">
        <f t="shared" si="3"/>
        <v>0</v>
      </c>
      <c r="K48" s="20">
        <f t="shared" si="6"/>
        <v>340</v>
      </c>
      <c r="L48" s="18" t="s">
        <v>91</v>
      </c>
    </row>
    <row r="49" spans="1:12" ht="28.5" customHeight="1">
      <c r="A49" s="11">
        <v>45</v>
      </c>
      <c r="B49" s="18" t="s">
        <v>92</v>
      </c>
      <c r="C49" s="18">
        <v>5</v>
      </c>
      <c r="D49" s="20">
        <f t="shared" si="0"/>
        <v>100</v>
      </c>
      <c r="E49" s="18">
        <v>0</v>
      </c>
      <c r="F49" s="20">
        <f t="shared" si="1"/>
        <v>0</v>
      </c>
      <c r="G49" s="18">
        <v>0</v>
      </c>
      <c r="H49" s="20">
        <f t="shared" si="2"/>
        <v>0</v>
      </c>
      <c r="I49" s="18">
        <v>0</v>
      </c>
      <c r="J49" s="20">
        <f t="shared" si="3"/>
        <v>0</v>
      </c>
      <c r="K49" s="20">
        <f t="shared" si="6"/>
        <v>100</v>
      </c>
      <c r="L49" s="18" t="s">
        <v>93</v>
      </c>
    </row>
    <row r="50" spans="1:12" ht="28.5" customHeight="1">
      <c r="A50" s="11">
        <v>46</v>
      </c>
      <c r="B50" s="18" t="s">
        <v>94</v>
      </c>
      <c r="C50" s="18">
        <v>5</v>
      </c>
      <c r="D50" s="20">
        <f t="shared" si="0"/>
        <v>100</v>
      </c>
      <c r="E50" s="18">
        <v>0</v>
      </c>
      <c r="F50" s="20">
        <f t="shared" si="1"/>
        <v>0</v>
      </c>
      <c r="G50" s="18">
        <v>0</v>
      </c>
      <c r="H50" s="20">
        <f t="shared" si="2"/>
        <v>0</v>
      </c>
      <c r="I50" s="18">
        <v>0</v>
      </c>
      <c r="J50" s="20">
        <f t="shared" si="3"/>
        <v>0</v>
      </c>
      <c r="K50" s="20">
        <f t="shared" si="6"/>
        <v>100</v>
      </c>
      <c r="L50" s="18" t="s">
        <v>95</v>
      </c>
    </row>
    <row r="51" spans="1:12" ht="28.5" customHeight="1">
      <c r="A51" s="11">
        <v>47</v>
      </c>
      <c r="B51" s="18" t="s">
        <v>96</v>
      </c>
      <c r="C51" s="18">
        <v>28</v>
      </c>
      <c r="D51" s="20">
        <f t="shared" si="0"/>
        <v>560</v>
      </c>
      <c r="E51" s="15">
        <v>1</v>
      </c>
      <c r="F51" s="20">
        <f t="shared" si="1"/>
        <v>100</v>
      </c>
      <c r="G51" s="18">
        <v>0</v>
      </c>
      <c r="H51" s="20">
        <f t="shared" si="2"/>
        <v>0</v>
      </c>
      <c r="I51" s="18">
        <v>1</v>
      </c>
      <c r="J51" s="20">
        <f t="shared" si="3"/>
        <v>500</v>
      </c>
      <c r="K51" s="20">
        <f t="shared" si="6"/>
        <v>1160</v>
      </c>
      <c r="L51" s="18" t="s">
        <v>97</v>
      </c>
    </row>
    <row r="52" spans="1:12" ht="28.5" customHeight="1">
      <c r="A52" s="11">
        <v>48</v>
      </c>
      <c r="B52" s="18" t="s">
        <v>98</v>
      </c>
      <c r="C52" s="18">
        <v>5</v>
      </c>
      <c r="D52" s="20">
        <f t="shared" si="0"/>
        <v>100</v>
      </c>
      <c r="E52" s="18">
        <v>0</v>
      </c>
      <c r="F52" s="20">
        <f t="shared" si="1"/>
        <v>0</v>
      </c>
      <c r="G52" s="18">
        <v>0</v>
      </c>
      <c r="H52" s="20">
        <f t="shared" si="2"/>
        <v>0</v>
      </c>
      <c r="I52" s="18">
        <v>0</v>
      </c>
      <c r="J52" s="20">
        <f t="shared" si="3"/>
        <v>0</v>
      </c>
      <c r="K52" s="20">
        <f t="shared" si="6"/>
        <v>100</v>
      </c>
      <c r="L52" s="18" t="s">
        <v>12</v>
      </c>
    </row>
    <row r="53" spans="1:12" ht="28.5" customHeight="1">
      <c r="A53" s="11">
        <v>49</v>
      </c>
      <c r="B53" s="20" t="s">
        <v>99</v>
      </c>
      <c r="C53" s="18">
        <v>16</v>
      </c>
      <c r="D53" s="20">
        <f t="shared" si="0"/>
        <v>320</v>
      </c>
      <c r="E53" s="18">
        <v>6</v>
      </c>
      <c r="F53" s="20">
        <f t="shared" si="1"/>
        <v>600</v>
      </c>
      <c r="G53" s="18">
        <v>0</v>
      </c>
      <c r="H53" s="20">
        <f t="shared" si="2"/>
        <v>0</v>
      </c>
      <c r="I53" s="18">
        <v>5</v>
      </c>
      <c r="J53" s="20">
        <f t="shared" si="3"/>
        <v>2500</v>
      </c>
      <c r="K53" s="20">
        <f t="shared" si="6"/>
        <v>3420</v>
      </c>
      <c r="L53" s="15" t="s">
        <v>100</v>
      </c>
    </row>
    <row r="54" spans="1:12" ht="28.5" customHeight="1">
      <c r="A54" s="11">
        <v>50</v>
      </c>
      <c r="B54" s="20" t="s">
        <v>101</v>
      </c>
      <c r="C54" s="18">
        <v>188</v>
      </c>
      <c r="D54" s="20">
        <f t="shared" si="0"/>
        <v>3760</v>
      </c>
      <c r="E54" s="18">
        <v>40</v>
      </c>
      <c r="F54" s="20">
        <f t="shared" si="1"/>
        <v>4000</v>
      </c>
      <c r="G54" s="18">
        <v>0</v>
      </c>
      <c r="H54" s="20">
        <f t="shared" si="2"/>
        <v>0</v>
      </c>
      <c r="I54" s="18">
        <v>0</v>
      </c>
      <c r="J54" s="20">
        <f t="shared" si="3"/>
        <v>0</v>
      </c>
      <c r="K54" s="20">
        <f t="shared" si="6"/>
        <v>7760</v>
      </c>
      <c r="L54" s="18" t="s">
        <v>102</v>
      </c>
    </row>
    <row r="55" spans="1:12" ht="28.5" customHeight="1">
      <c r="A55" s="11">
        <v>51</v>
      </c>
      <c r="B55" s="21" t="s">
        <v>103</v>
      </c>
      <c r="C55" s="22">
        <v>20</v>
      </c>
      <c r="D55" s="20">
        <f t="shared" si="0"/>
        <v>400</v>
      </c>
      <c r="E55" s="22">
        <v>0</v>
      </c>
      <c r="F55" s="20">
        <f t="shared" si="1"/>
        <v>0</v>
      </c>
      <c r="G55" s="18">
        <v>0</v>
      </c>
      <c r="H55" s="20">
        <f t="shared" si="2"/>
        <v>0</v>
      </c>
      <c r="I55" s="18">
        <v>1</v>
      </c>
      <c r="J55" s="20">
        <f t="shared" si="3"/>
        <v>500</v>
      </c>
      <c r="K55" s="20">
        <f t="shared" si="6"/>
        <v>900</v>
      </c>
      <c r="L55" s="23" t="s">
        <v>104</v>
      </c>
    </row>
    <row r="56" spans="1:12" ht="28.5" customHeight="1">
      <c r="A56" s="11">
        <v>52</v>
      </c>
      <c r="B56" s="21" t="s">
        <v>105</v>
      </c>
      <c r="C56" s="22">
        <v>16</v>
      </c>
      <c r="D56" s="20">
        <f t="shared" si="0"/>
        <v>320</v>
      </c>
      <c r="E56" s="22">
        <v>0</v>
      </c>
      <c r="F56" s="20">
        <f t="shared" si="1"/>
        <v>0</v>
      </c>
      <c r="G56" s="18">
        <v>0</v>
      </c>
      <c r="H56" s="20">
        <f t="shared" si="2"/>
        <v>0</v>
      </c>
      <c r="I56" s="18">
        <v>0</v>
      </c>
      <c r="J56" s="20">
        <f t="shared" si="3"/>
        <v>0</v>
      </c>
      <c r="K56" s="20">
        <f t="shared" si="6"/>
        <v>320</v>
      </c>
      <c r="L56" s="23" t="s">
        <v>106</v>
      </c>
    </row>
    <row r="57" spans="1:12" ht="28.5" customHeight="1">
      <c r="A57" s="11">
        <v>53</v>
      </c>
      <c r="B57" s="21" t="s">
        <v>107</v>
      </c>
      <c r="C57" s="22">
        <v>6</v>
      </c>
      <c r="D57" s="20">
        <f t="shared" si="0"/>
        <v>120</v>
      </c>
      <c r="E57" s="22">
        <v>0</v>
      </c>
      <c r="F57" s="20">
        <f t="shared" si="1"/>
        <v>0</v>
      </c>
      <c r="G57" s="18">
        <v>0</v>
      </c>
      <c r="H57" s="20">
        <f t="shared" si="2"/>
        <v>0</v>
      </c>
      <c r="I57" s="18">
        <v>0</v>
      </c>
      <c r="J57" s="20">
        <f t="shared" si="3"/>
        <v>0</v>
      </c>
      <c r="K57" s="20">
        <f t="shared" si="6"/>
        <v>120</v>
      </c>
      <c r="L57" s="23" t="s">
        <v>108</v>
      </c>
    </row>
    <row r="58" spans="1:12" ht="28.5" customHeight="1">
      <c r="A58" s="11">
        <v>54</v>
      </c>
      <c r="B58" s="21" t="s">
        <v>109</v>
      </c>
      <c r="C58" s="22">
        <v>14</v>
      </c>
      <c r="D58" s="20">
        <f t="shared" si="0"/>
        <v>280</v>
      </c>
      <c r="E58" s="22">
        <v>0</v>
      </c>
      <c r="F58" s="20">
        <f t="shared" si="1"/>
        <v>0</v>
      </c>
      <c r="G58" s="18">
        <v>0</v>
      </c>
      <c r="H58" s="20">
        <f t="shared" si="2"/>
        <v>0</v>
      </c>
      <c r="I58" s="18">
        <v>0</v>
      </c>
      <c r="J58" s="20">
        <f t="shared" si="3"/>
        <v>0</v>
      </c>
      <c r="K58" s="20">
        <f t="shared" si="6"/>
        <v>280</v>
      </c>
      <c r="L58" s="23" t="s">
        <v>110</v>
      </c>
    </row>
    <row r="59" spans="1:12" ht="27.75" customHeight="1">
      <c r="A59" s="11">
        <v>55</v>
      </c>
      <c r="B59" s="21" t="s">
        <v>111</v>
      </c>
      <c r="C59" s="22">
        <v>5</v>
      </c>
      <c r="D59" s="20">
        <f t="shared" si="0"/>
        <v>100</v>
      </c>
      <c r="E59" s="22">
        <v>0</v>
      </c>
      <c r="F59" s="20">
        <f t="shared" si="1"/>
        <v>0</v>
      </c>
      <c r="G59" s="18">
        <v>0</v>
      </c>
      <c r="H59" s="20">
        <f t="shared" si="2"/>
        <v>0</v>
      </c>
      <c r="I59" s="18">
        <v>0</v>
      </c>
      <c r="J59" s="20">
        <f t="shared" si="3"/>
        <v>0</v>
      </c>
      <c r="K59" s="20">
        <f t="shared" si="6"/>
        <v>100</v>
      </c>
      <c r="L59" s="23" t="s">
        <v>27</v>
      </c>
    </row>
    <row r="60" spans="1:12" ht="28.5" customHeight="1">
      <c r="A60" s="11">
        <v>56</v>
      </c>
      <c r="B60" s="23" t="s">
        <v>112</v>
      </c>
      <c r="C60" s="22">
        <v>8</v>
      </c>
      <c r="D60" s="20">
        <f t="shared" si="0"/>
        <v>160</v>
      </c>
      <c r="E60" s="22">
        <v>0</v>
      </c>
      <c r="F60" s="20">
        <f t="shared" si="1"/>
        <v>0</v>
      </c>
      <c r="G60" s="18">
        <v>0</v>
      </c>
      <c r="H60" s="20">
        <f t="shared" si="2"/>
        <v>0</v>
      </c>
      <c r="I60" s="18">
        <v>0</v>
      </c>
      <c r="J60" s="20">
        <f t="shared" si="3"/>
        <v>0</v>
      </c>
      <c r="K60" s="20">
        <f t="shared" si="6"/>
        <v>160</v>
      </c>
      <c r="L60" s="23" t="s">
        <v>45</v>
      </c>
    </row>
    <row r="61" spans="1:12" ht="28.5" customHeight="1">
      <c r="A61" s="11">
        <v>57</v>
      </c>
      <c r="B61" s="23" t="s">
        <v>113</v>
      </c>
      <c r="C61" s="22">
        <v>20</v>
      </c>
      <c r="D61" s="20">
        <f t="shared" si="0"/>
        <v>400</v>
      </c>
      <c r="E61" s="22">
        <v>0</v>
      </c>
      <c r="F61" s="20">
        <f t="shared" si="1"/>
        <v>0</v>
      </c>
      <c r="G61" s="18">
        <v>0</v>
      </c>
      <c r="H61" s="20">
        <f t="shared" si="2"/>
        <v>0</v>
      </c>
      <c r="I61" s="18">
        <v>0</v>
      </c>
      <c r="J61" s="20">
        <f t="shared" si="3"/>
        <v>0</v>
      </c>
      <c r="K61" s="20">
        <f t="shared" si="6"/>
        <v>400</v>
      </c>
      <c r="L61" s="23" t="s">
        <v>97</v>
      </c>
    </row>
    <row r="62" spans="1:12" ht="28.5" customHeight="1">
      <c r="A62" s="11">
        <v>58</v>
      </c>
      <c r="B62" s="23" t="s">
        <v>114</v>
      </c>
      <c r="C62" s="18">
        <v>6</v>
      </c>
      <c r="D62" s="20">
        <f t="shared" si="0"/>
        <v>120</v>
      </c>
      <c r="E62" s="22">
        <v>0</v>
      </c>
      <c r="F62" s="20">
        <f t="shared" si="1"/>
        <v>0</v>
      </c>
      <c r="G62" s="18">
        <v>0</v>
      </c>
      <c r="H62" s="20">
        <f t="shared" si="2"/>
        <v>0</v>
      </c>
      <c r="I62" s="18">
        <v>0</v>
      </c>
      <c r="J62" s="20">
        <f t="shared" si="3"/>
        <v>0</v>
      </c>
      <c r="K62" s="20">
        <f t="shared" si="6"/>
        <v>120</v>
      </c>
      <c r="L62" s="23" t="s">
        <v>115</v>
      </c>
    </row>
    <row r="63" spans="1:12" ht="28.5" customHeight="1">
      <c r="A63" s="11">
        <v>59</v>
      </c>
      <c r="B63" s="24" t="s">
        <v>116</v>
      </c>
      <c r="C63" s="18">
        <v>0</v>
      </c>
      <c r="D63" s="25">
        <f t="shared" si="0"/>
        <v>0</v>
      </c>
      <c r="E63" s="18">
        <v>1</v>
      </c>
      <c r="F63" s="25">
        <f t="shared" si="1"/>
        <v>100</v>
      </c>
      <c r="G63" s="18">
        <v>0</v>
      </c>
      <c r="H63" s="25">
        <f t="shared" si="2"/>
        <v>0</v>
      </c>
      <c r="I63" s="18">
        <v>1</v>
      </c>
      <c r="J63" s="25">
        <f t="shared" si="3"/>
        <v>500</v>
      </c>
      <c r="K63" s="25">
        <f t="shared" si="6"/>
        <v>600</v>
      </c>
      <c r="L63" s="26" t="s">
        <v>117</v>
      </c>
    </row>
    <row r="64" spans="1:12" ht="28.5" customHeight="1">
      <c r="A64" s="11">
        <v>60</v>
      </c>
      <c r="B64" s="24" t="s">
        <v>118</v>
      </c>
      <c r="C64" s="18">
        <v>0</v>
      </c>
      <c r="D64" s="25">
        <f t="shared" si="0"/>
        <v>0</v>
      </c>
      <c r="E64" s="18">
        <v>20</v>
      </c>
      <c r="F64" s="25">
        <f t="shared" si="1"/>
        <v>2000</v>
      </c>
      <c r="G64" s="18">
        <v>2</v>
      </c>
      <c r="H64" s="25">
        <f t="shared" si="2"/>
        <v>400</v>
      </c>
      <c r="I64" s="18">
        <v>2</v>
      </c>
      <c r="J64" s="25">
        <f t="shared" si="3"/>
        <v>1000</v>
      </c>
      <c r="K64" s="25">
        <f t="shared" si="6"/>
        <v>3400</v>
      </c>
      <c r="L64" s="18" t="s">
        <v>119</v>
      </c>
    </row>
    <row r="65" spans="1:12" ht="28.5" customHeight="1">
      <c r="A65" s="11">
        <v>61</v>
      </c>
      <c r="B65" s="12" t="s">
        <v>120</v>
      </c>
      <c r="C65" s="18">
        <v>32</v>
      </c>
      <c r="D65" s="25">
        <f t="shared" si="0"/>
        <v>640</v>
      </c>
      <c r="E65" s="18">
        <v>0</v>
      </c>
      <c r="F65" s="25">
        <f t="shared" si="1"/>
        <v>0</v>
      </c>
      <c r="G65" s="18">
        <v>0</v>
      </c>
      <c r="H65" s="25">
        <f t="shared" si="2"/>
        <v>0</v>
      </c>
      <c r="I65" s="18">
        <v>0</v>
      </c>
      <c r="J65" s="25">
        <f t="shared" si="3"/>
        <v>0</v>
      </c>
      <c r="K65" s="25">
        <f t="shared" si="6"/>
        <v>640</v>
      </c>
      <c r="L65" s="34" t="s">
        <v>121</v>
      </c>
    </row>
    <row r="66" spans="1:12" ht="28.5" customHeight="1">
      <c r="A66" s="11">
        <v>62</v>
      </c>
      <c r="B66" s="12" t="s">
        <v>122</v>
      </c>
      <c r="C66" s="18">
        <v>30</v>
      </c>
      <c r="D66" s="25">
        <f t="shared" si="0"/>
        <v>600</v>
      </c>
      <c r="E66" s="18">
        <v>2</v>
      </c>
      <c r="F66" s="25">
        <f t="shared" si="1"/>
        <v>200</v>
      </c>
      <c r="G66" s="18">
        <v>0</v>
      </c>
      <c r="H66" s="25">
        <f t="shared" si="2"/>
        <v>0</v>
      </c>
      <c r="I66" s="18">
        <v>0</v>
      </c>
      <c r="J66" s="25">
        <f t="shared" si="3"/>
        <v>0</v>
      </c>
      <c r="K66" s="25">
        <f t="shared" si="6"/>
        <v>800</v>
      </c>
      <c r="L66" s="12" t="s">
        <v>123</v>
      </c>
    </row>
    <row r="67" spans="1:12" ht="28.5" customHeight="1">
      <c r="A67" s="11">
        <v>63</v>
      </c>
      <c r="B67" s="12" t="s">
        <v>124</v>
      </c>
      <c r="C67" s="18">
        <v>88</v>
      </c>
      <c r="D67" s="25">
        <f t="shared" si="0"/>
        <v>1760</v>
      </c>
      <c r="E67" s="18">
        <v>0</v>
      </c>
      <c r="F67" s="25">
        <f t="shared" si="1"/>
        <v>0</v>
      </c>
      <c r="G67" s="18">
        <v>0</v>
      </c>
      <c r="H67" s="25">
        <f t="shared" si="2"/>
        <v>0</v>
      </c>
      <c r="I67" s="18">
        <v>0</v>
      </c>
      <c r="J67" s="25">
        <f t="shared" si="3"/>
        <v>0</v>
      </c>
      <c r="K67" s="25">
        <f t="shared" si="6"/>
        <v>1760</v>
      </c>
      <c r="L67" s="24" t="s">
        <v>125</v>
      </c>
    </row>
    <row r="68" spans="1:12" ht="28.5" customHeight="1">
      <c r="A68" s="11">
        <v>64</v>
      </c>
      <c r="B68" s="12" t="s">
        <v>126</v>
      </c>
      <c r="C68" s="18">
        <v>11</v>
      </c>
      <c r="D68" s="25">
        <f aca="true" t="shared" si="7" ref="D68:D101">C68*20</f>
        <v>220</v>
      </c>
      <c r="E68" s="18">
        <v>0</v>
      </c>
      <c r="F68" s="25">
        <f aca="true" t="shared" si="8" ref="F68:F101">E68*100</f>
        <v>0</v>
      </c>
      <c r="G68" s="18">
        <v>0</v>
      </c>
      <c r="H68" s="25">
        <f aca="true" t="shared" si="9" ref="H68:H101">G68*200</f>
        <v>0</v>
      </c>
      <c r="I68" s="18">
        <v>0</v>
      </c>
      <c r="J68" s="25">
        <f aca="true" t="shared" si="10" ref="J68:J101">I68*500</f>
        <v>0</v>
      </c>
      <c r="K68" s="25">
        <f t="shared" si="6"/>
        <v>220</v>
      </c>
      <c r="L68" s="24" t="s">
        <v>12</v>
      </c>
    </row>
    <row r="69" spans="1:12" ht="28.5" customHeight="1">
      <c r="A69" s="11">
        <v>65</v>
      </c>
      <c r="B69" s="12" t="s">
        <v>127</v>
      </c>
      <c r="C69" s="18">
        <v>5</v>
      </c>
      <c r="D69" s="25">
        <f t="shared" si="7"/>
        <v>100</v>
      </c>
      <c r="E69" s="18">
        <v>0</v>
      </c>
      <c r="F69" s="25">
        <f t="shared" si="8"/>
        <v>0</v>
      </c>
      <c r="G69" s="18">
        <v>0</v>
      </c>
      <c r="H69" s="25">
        <f t="shared" si="9"/>
        <v>0</v>
      </c>
      <c r="I69" s="18">
        <v>0</v>
      </c>
      <c r="J69" s="25">
        <f t="shared" si="10"/>
        <v>0</v>
      </c>
      <c r="K69" s="25">
        <f t="shared" si="6"/>
        <v>100</v>
      </c>
      <c r="L69" s="15" t="s">
        <v>128</v>
      </c>
    </row>
    <row r="70" spans="1:12" ht="28.5" customHeight="1">
      <c r="A70" s="11">
        <v>66</v>
      </c>
      <c r="B70" s="12" t="s">
        <v>129</v>
      </c>
      <c r="C70" s="18">
        <v>5</v>
      </c>
      <c r="D70" s="25">
        <f t="shared" si="7"/>
        <v>100</v>
      </c>
      <c r="E70" s="18">
        <v>0</v>
      </c>
      <c r="F70" s="25">
        <f t="shared" si="8"/>
        <v>0</v>
      </c>
      <c r="G70" s="18">
        <v>0</v>
      </c>
      <c r="H70" s="25">
        <f t="shared" si="9"/>
        <v>0</v>
      </c>
      <c r="I70" s="18">
        <v>0</v>
      </c>
      <c r="J70" s="25">
        <f t="shared" si="10"/>
        <v>0</v>
      </c>
      <c r="K70" s="25">
        <f t="shared" si="6"/>
        <v>100</v>
      </c>
      <c r="L70" s="15" t="s">
        <v>130</v>
      </c>
    </row>
    <row r="71" spans="1:12" ht="28.5" customHeight="1">
      <c r="A71" s="11">
        <v>67</v>
      </c>
      <c r="B71" s="12" t="s">
        <v>131</v>
      </c>
      <c r="C71" s="18">
        <v>5</v>
      </c>
      <c r="D71" s="25">
        <f t="shared" si="7"/>
        <v>100</v>
      </c>
      <c r="E71" s="18">
        <v>0</v>
      </c>
      <c r="F71" s="25">
        <f t="shared" si="8"/>
        <v>0</v>
      </c>
      <c r="G71" s="18">
        <v>0</v>
      </c>
      <c r="H71" s="25">
        <f t="shared" si="9"/>
        <v>0</v>
      </c>
      <c r="I71" s="18">
        <v>0</v>
      </c>
      <c r="J71" s="25">
        <f t="shared" si="10"/>
        <v>0</v>
      </c>
      <c r="K71" s="25">
        <f t="shared" si="6"/>
        <v>100</v>
      </c>
      <c r="L71" s="15" t="s">
        <v>132</v>
      </c>
    </row>
    <row r="72" spans="1:12" ht="28.5" customHeight="1">
      <c r="A72" s="11">
        <v>68</v>
      </c>
      <c r="B72" s="12" t="s">
        <v>133</v>
      </c>
      <c r="C72" s="18">
        <v>5</v>
      </c>
      <c r="D72" s="25">
        <f t="shared" si="7"/>
        <v>100</v>
      </c>
      <c r="E72" s="18">
        <v>0</v>
      </c>
      <c r="F72" s="25">
        <f t="shared" si="8"/>
        <v>0</v>
      </c>
      <c r="G72" s="18">
        <v>0</v>
      </c>
      <c r="H72" s="25">
        <f t="shared" si="9"/>
        <v>0</v>
      </c>
      <c r="I72" s="18">
        <v>0</v>
      </c>
      <c r="J72" s="25">
        <f t="shared" si="10"/>
        <v>0</v>
      </c>
      <c r="K72" s="25">
        <f t="shared" si="6"/>
        <v>100</v>
      </c>
      <c r="L72" s="18" t="s">
        <v>134</v>
      </c>
    </row>
    <row r="73" spans="1:12" ht="28.5" customHeight="1">
      <c r="A73" s="11">
        <v>69</v>
      </c>
      <c r="B73" s="18" t="s">
        <v>135</v>
      </c>
      <c r="C73" s="18">
        <v>278</v>
      </c>
      <c r="D73" s="27">
        <f t="shared" si="7"/>
        <v>5560</v>
      </c>
      <c r="E73" s="18">
        <v>3</v>
      </c>
      <c r="F73" s="27">
        <f t="shared" si="8"/>
        <v>300</v>
      </c>
      <c r="G73" s="18">
        <v>0</v>
      </c>
      <c r="H73" s="27">
        <f t="shared" si="9"/>
        <v>0</v>
      </c>
      <c r="I73" s="18">
        <v>3</v>
      </c>
      <c r="J73" s="27">
        <f t="shared" si="10"/>
        <v>1500</v>
      </c>
      <c r="K73" s="27">
        <f t="shared" si="6"/>
        <v>7360</v>
      </c>
      <c r="L73" s="18" t="s">
        <v>136</v>
      </c>
    </row>
    <row r="74" spans="1:12" ht="28.5" customHeight="1">
      <c r="A74" s="11">
        <v>70</v>
      </c>
      <c r="B74" s="18" t="s">
        <v>137</v>
      </c>
      <c r="C74" s="18">
        <v>174</v>
      </c>
      <c r="D74" s="27">
        <f t="shared" si="7"/>
        <v>3480</v>
      </c>
      <c r="E74" s="18">
        <v>16</v>
      </c>
      <c r="F74" s="27">
        <f t="shared" si="8"/>
        <v>1600</v>
      </c>
      <c r="G74" s="18">
        <v>0</v>
      </c>
      <c r="H74" s="27">
        <f t="shared" si="9"/>
        <v>0</v>
      </c>
      <c r="I74" s="18">
        <f>1+6</f>
        <v>7</v>
      </c>
      <c r="J74" s="27">
        <f t="shared" si="10"/>
        <v>3500</v>
      </c>
      <c r="K74" s="27">
        <f t="shared" si="6"/>
        <v>8580</v>
      </c>
      <c r="L74" s="18" t="s">
        <v>138</v>
      </c>
    </row>
    <row r="75" spans="1:12" ht="28.5" customHeight="1">
      <c r="A75" s="11">
        <v>71</v>
      </c>
      <c r="B75" s="18" t="s">
        <v>139</v>
      </c>
      <c r="C75" s="18">
        <v>49</v>
      </c>
      <c r="D75" s="27">
        <f t="shared" si="7"/>
        <v>980</v>
      </c>
      <c r="E75" s="28">
        <v>0</v>
      </c>
      <c r="F75" s="27">
        <f t="shared" si="8"/>
        <v>0</v>
      </c>
      <c r="G75" s="28">
        <v>0</v>
      </c>
      <c r="H75" s="27">
        <f t="shared" si="9"/>
        <v>0</v>
      </c>
      <c r="I75" s="28">
        <v>0</v>
      </c>
      <c r="J75" s="27">
        <f t="shared" si="10"/>
        <v>0</v>
      </c>
      <c r="K75" s="27">
        <f t="shared" si="6"/>
        <v>980</v>
      </c>
      <c r="L75" s="18" t="s">
        <v>140</v>
      </c>
    </row>
    <row r="76" spans="1:12" ht="28.5" customHeight="1">
      <c r="A76" s="11">
        <v>72</v>
      </c>
      <c r="B76" s="18" t="s">
        <v>141</v>
      </c>
      <c r="C76" s="18">
        <v>85</v>
      </c>
      <c r="D76" s="27">
        <f t="shared" si="7"/>
        <v>1700</v>
      </c>
      <c r="E76" s="28">
        <v>0</v>
      </c>
      <c r="F76" s="27">
        <f t="shared" si="8"/>
        <v>0</v>
      </c>
      <c r="G76" s="28">
        <v>0</v>
      </c>
      <c r="H76" s="27">
        <f t="shared" si="9"/>
        <v>0</v>
      </c>
      <c r="I76" s="28">
        <v>0</v>
      </c>
      <c r="J76" s="27">
        <f t="shared" si="10"/>
        <v>0</v>
      </c>
      <c r="K76" s="27">
        <f t="shared" si="6"/>
        <v>1700</v>
      </c>
      <c r="L76" s="18" t="s">
        <v>115</v>
      </c>
    </row>
    <row r="77" spans="1:12" ht="28.5" customHeight="1">
      <c r="A77" s="11">
        <v>73</v>
      </c>
      <c r="B77" s="18" t="s">
        <v>142</v>
      </c>
      <c r="C77" s="18">
        <v>152</v>
      </c>
      <c r="D77" s="27">
        <f t="shared" si="7"/>
        <v>3040</v>
      </c>
      <c r="E77" s="28">
        <v>0</v>
      </c>
      <c r="F77" s="27">
        <f t="shared" si="8"/>
        <v>0</v>
      </c>
      <c r="G77" s="28">
        <v>0</v>
      </c>
      <c r="H77" s="27">
        <f t="shared" si="9"/>
        <v>0</v>
      </c>
      <c r="I77" s="28">
        <v>0</v>
      </c>
      <c r="J77" s="27">
        <f t="shared" si="10"/>
        <v>0</v>
      </c>
      <c r="K77" s="27">
        <f t="shared" si="6"/>
        <v>3040</v>
      </c>
      <c r="L77" s="18" t="s">
        <v>143</v>
      </c>
    </row>
    <row r="78" spans="1:12" ht="28.5" customHeight="1">
      <c r="A78" s="11">
        <v>74</v>
      </c>
      <c r="B78" s="22" t="s">
        <v>144</v>
      </c>
      <c r="C78" s="22">
        <v>47</v>
      </c>
      <c r="D78" s="27">
        <f t="shared" si="7"/>
        <v>940</v>
      </c>
      <c r="E78" s="28">
        <v>0</v>
      </c>
      <c r="F78" s="27">
        <f t="shared" si="8"/>
        <v>0</v>
      </c>
      <c r="G78" s="28">
        <v>0</v>
      </c>
      <c r="H78" s="27">
        <f t="shared" si="9"/>
        <v>0</v>
      </c>
      <c r="I78" s="28">
        <v>0</v>
      </c>
      <c r="J78" s="27">
        <f t="shared" si="10"/>
        <v>0</v>
      </c>
      <c r="K78" s="27">
        <f t="shared" si="6"/>
        <v>940</v>
      </c>
      <c r="L78" s="18" t="s">
        <v>145</v>
      </c>
    </row>
    <row r="79" spans="1:12" ht="28.5" customHeight="1">
      <c r="A79" s="11">
        <v>75</v>
      </c>
      <c r="B79" s="18" t="s">
        <v>146</v>
      </c>
      <c r="C79" s="18">
        <v>89</v>
      </c>
      <c r="D79" s="27">
        <f t="shared" si="7"/>
        <v>1780</v>
      </c>
      <c r="E79" s="28">
        <v>0</v>
      </c>
      <c r="F79" s="27">
        <f t="shared" si="8"/>
        <v>0</v>
      </c>
      <c r="G79" s="28">
        <v>0</v>
      </c>
      <c r="H79" s="27">
        <f t="shared" si="9"/>
        <v>0</v>
      </c>
      <c r="I79" s="28">
        <v>0</v>
      </c>
      <c r="J79" s="27">
        <f t="shared" si="10"/>
        <v>0</v>
      </c>
      <c r="K79" s="27">
        <f t="shared" si="6"/>
        <v>1780</v>
      </c>
      <c r="L79" s="18" t="s">
        <v>147</v>
      </c>
    </row>
    <row r="80" spans="1:12" ht="28.5" customHeight="1">
      <c r="A80" s="11">
        <v>76</v>
      </c>
      <c r="B80" s="18" t="s">
        <v>148</v>
      </c>
      <c r="C80" s="18">
        <v>101</v>
      </c>
      <c r="D80" s="27">
        <f t="shared" si="7"/>
        <v>2020</v>
      </c>
      <c r="E80" s="28">
        <v>0</v>
      </c>
      <c r="F80" s="27">
        <f t="shared" si="8"/>
        <v>0</v>
      </c>
      <c r="G80" s="28">
        <v>0</v>
      </c>
      <c r="H80" s="27">
        <f t="shared" si="9"/>
        <v>0</v>
      </c>
      <c r="I80" s="28">
        <v>0</v>
      </c>
      <c r="J80" s="27">
        <f t="shared" si="10"/>
        <v>0</v>
      </c>
      <c r="K80" s="27">
        <f t="shared" si="6"/>
        <v>2020</v>
      </c>
      <c r="L80" s="18" t="s">
        <v>149</v>
      </c>
    </row>
    <row r="81" spans="1:12" ht="28.5" customHeight="1">
      <c r="A81" s="11">
        <v>77</v>
      </c>
      <c r="B81" s="18" t="s">
        <v>150</v>
      </c>
      <c r="C81" s="18">
        <v>201</v>
      </c>
      <c r="D81" s="27">
        <f t="shared" si="7"/>
        <v>4020</v>
      </c>
      <c r="E81" s="28">
        <v>0</v>
      </c>
      <c r="F81" s="27">
        <f t="shared" si="8"/>
        <v>0</v>
      </c>
      <c r="G81" s="28">
        <v>0</v>
      </c>
      <c r="H81" s="27">
        <f t="shared" si="9"/>
        <v>0</v>
      </c>
      <c r="I81" s="28">
        <v>0</v>
      </c>
      <c r="J81" s="27">
        <f t="shared" si="10"/>
        <v>0</v>
      </c>
      <c r="K81" s="27">
        <f t="shared" si="6"/>
        <v>4020</v>
      </c>
      <c r="L81" s="18" t="s">
        <v>151</v>
      </c>
    </row>
    <row r="82" spans="1:12" ht="28.5" customHeight="1">
      <c r="A82" s="11">
        <v>78</v>
      </c>
      <c r="B82" s="18" t="s">
        <v>152</v>
      </c>
      <c r="C82" s="18">
        <v>36</v>
      </c>
      <c r="D82" s="27">
        <f t="shared" si="7"/>
        <v>720</v>
      </c>
      <c r="E82" s="28">
        <v>0</v>
      </c>
      <c r="F82" s="27">
        <f t="shared" si="8"/>
        <v>0</v>
      </c>
      <c r="G82" s="28">
        <v>0</v>
      </c>
      <c r="H82" s="27">
        <f t="shared" si="9"/>
        <v>0</v>
      </c>
      <c r="I82" s="28">
        <v>0</v>
      </c>
      <c r="J82" s="27">
        <f t="shared" si="10"/>
        <v>0</v>
      </c>
      <c r="K82" s="27">
        <f t="shared" si="6"/>
        <v>720</v>
      </c>
      <c r="L82" s="18" t="s">
        <v>153</v>
      </c>
    </row>
    <row r="83" spans="1:12" ht="28.5" customHeight="1">
      <c r="A83" s="11">
        <v>79</v>
      </c>
      <c r="B83" s="18" t="s">
        <v>154</v>
      </c>
      <c r="C83" s="18">
        <v>61</v>
      </c>
      <c r="D83" s="27">
        <f t="shared" si="7"/>
        <v>1220</v>
      </c>
      <c r="E83" s="28">
        <v>0</v>
      </c>
      <c r="F83" s="27">
        <f t="shared" si="8"/>
        <v>0</v>
      </c>
      <c r="G83" s="28">
        <v>0</v>
      </c>
      <c r="H83" s="27">
        <f t="shared" si="9"/>
        <v>0</v>
      </c>
      <c r="I83" s="28">
        <v>0</v>
      </c>
      <c r="J83" s="27">
        <f t="shared" si="10"/>
        <v>0</v>
      </c>
      <c r="K83" s="27">
        <f t="shared" si="6"/>
        <v>1220</v>
      </c>
      <c r="L83" s="18" t="s">
        <v>155</v>
      </c>
    </row>
    <row r="84" spans="1:12" ht="28.5" customHeight="1">
      <c r="A84" s="11">
        <v>80</v>
      </c>
      <c r="B84" s="22" t="s">
        <v>156</v>
      </c>
      <c r="C84" s="18">
        <v>0</v>
      </c>
      <c r="D84" s="20">
        <f t="shared" si="7"/>
        <v>0</v>
      </c>
      <c r="E84" s="18">
        <v>5</v>
      </c>
      <c r="F84" s="20">
        <f t="shared" si="8"/>
        <v>500</v>
      </c>
      <c r="G84" s="18">
        <v>2</v>
      </c>
      <c r="H84" s="20">
        <f t="shared" si="9"/>
        <v>400</v>
      </c>
      <c r="I84" s="18">
        <v>3</v>
      </c>
      <c r="J84" s="20">
        <f t="shared" si="10"/>
        <v>1500</v>
      </c>
      <c r="K84" s="20">
        <f t="shared" si="6"/>
        <v>2400</v>
      </c>
      <c r="L84" s="22" t="s">
        <v>157</v>
      </c>
    </row>
    <row r="85" spans="1:12" ht="28.5" customHeight="1">
      <c r="A85" s="11">
        <v>81</v>
      </c>
      <c r="B85" s="29" t="s">
        <v>158</v>
      </c>
      <c r="C85" s="18">
        <v>95</v>
      </c>
      <c r="D85" s="20">
        <f t="shared" si="7"/>
        <v>1900</v>
      </c>
      <c r="E85" s="18">
        <v>40</v>
      </c>
      <c r="F85" s="20">
        <f t="shared" si="8"/>
        <v>4000</v>
      </c>
      <c r="G85" s="18">
        <v>1</v>
      </c>
      <c r="H85" s="20">
        <f t="shared" si="9"/>
        <v>200</v>
      </c>
      <c r="I85" s="18">
        <v>6</v>
      </c>
      <c r="J85" s="20">
        <f t="shared" si="10"/>
        <v>3000</v>
      </c>
      <c r="K85" s="20">
        <f t="shared" si="6"/>
        <v>9100</v>
      </c>
      <c r="L85" s="29" t="s">
        <v>159</v>
      </c>
    </row>
    <row r="86" spans="1:12" ht="28.5" customHeight="1">
      <c r="A86" s="11">
        <v>82</v>
      </c>
      <c r="B86" s="22" t="s">
        <v>160</v>
      </c>
      <c r="C86" s="18">
        <v>37</v>
      </c>
      <c r="D86" s="20">
        <f t="shared" si="7"/>
        <v>740</v>
      </c>
      <c r="E86" s="18">
        <v>5</v>
      </c>
      <c r="F86" s="20">
        <f t="shared" si="8"/>
        <v>500</v>
      </c>
      <c r="G86" s="18">
        <v>0</v>
      </c>
      <c r="H86" s="20">
        <f t="shared" si="9"/>
        <v>0</v>
      </c>
      <c r="I86" s="18">
        <v>1</v>
      </c>
      <c r="J86" s="20">
        <f t="shared" si="10"/>
        <v>500</v>
      </c>
      <c r="K86" s="20">
        <f t="shared" si="6"/>
        <v>1740</v>
      </c>
      <c r="L86" s="18" t="s">
        <v>161</v>
      </c>
    </row>
    <row r="87" spans="1:12" ht="28.5" customHeight="1">
      <c r="A87" s="11">
        <v>83</v>
      </c>
      <c r="B87" s="22" t="s">
        <v>162</v>
      </c>
      <c r="C87" s="22">
        <v>0</v>
      </c>
      <c r="D87" s="20">
        <f t="shared" si="7"/>
        <v>0</v>
      </c>
      <c r="E87" s="18">
        <v>3</v>
      </c>
      <c r="F87" s="20">
        <f t="shared" si="8"/>
        <v>300</v>
      </c>
      <c r="G87" s="18">
        <v>11</v>
      </c>
      <c r="H87" s="20">
        <f t="shared" si="9"/>
        <v>2200</v>
      </c>
      <c r="I87" s="18">
        <v>3</v>
      </c>
      <c r="J87" s="20">
        <f t="shared" si="10"/>
        <v>1500</v>
      </c>
      <c r="K87" s="20">
        <f aca="true" t="shared" si="11" ref="K87:K101">D87+F87+H87+J87</f>
        <v>4000</v>
      </c>
      <c r="L87" s="18" t="s">
        <v>153</v>
      </c>
    </row>
    <row r="88" spans="1:12" ht="28.5" customHeight="1">
      <c r="A88" s="11">
        <v>84</v>
      </c>
      <c r="B88" s="22" t="s">
        <v>163</v>
      </c>
      <c r="C88" s="22">
        <v>24</v>
      </c>
      <c r="D88" s="20">
        <f t="shared" si="7"/>
        <v>480</v>
      </c>
      <c r="E88" s="18">
        <v>0</v>
      </c>
      <c r="F88" s="20">
        <f t="shared" si="8"/>
        <v>0</v>
      </c>
      <c r="G88" s="18">
        <v>0</v>
      </c>
      <c r="H88" s="20">
        <f t="shared" si="9"/>
        <v>0</v>
      </c>
      <c r="I88" s="18">
        <v>0</v>
      </c>
      <c r="J88" s="20">
        <f t="shared" si="10"/>
        <v>0</v>
      </c>
      <c r="K88" s="20">
        <f t="shared" si="11"/>
        <v>480</v>
      </c>
      <c r="L88" s="18" t="s">
        <v>164</v>
      </c>
    </row>
    <row r="89" spans="1:12" ht="28.5" customHeight="1">
      <c r="A89" s="11">
        <v>85</v>
      </c>
      <c r="B89" s="22" t="s">
        <v>165</v>
      </c>
      <c r="C89" s="22">
        <v>50</v>
      </c>
      <c r="D89" s="20">
        <f t="shared" si="7"/>
        <v>1000</v>
      </c>
      <c r="E89" s="18">
        <v>1</v>
      </c>
      <c r="F89" s="20">
        <f t="shared" si="8"/>
        <v>100</v>
      </c>
      <c r="G89" s="18">
        <v>1</v>
      </c>
      <c r="H89" s="20">
        <f t="shared" si="9"/>
        <v>200</v>
      </c>
      <c r="I89" s="18">
        <v>0</v>
      </c>
      <c r="J89" s="20">
        <f t="shared" si="10"/>
        <v>0</v>
      </c>
      <c r="K89" s="20">
        <f t="shared" si="11"/>
        <v>1300</v>
      </c>
      <c r="L89" s="18" t="s">
        <v>117</v>
      </c>
    </row>
    <row r="90" spans="1:12" ht="28.5" customHeight="1">
      <c r="A90" s="11">
        <v>86</v>
      </c>
      <c r="B90" s="22" t="s">
        <v>166</v>
      </c>
      <c r="C90" s="22">
        <v>86</v>
      </c>
      <c r="D90" s="20">
        <f t="shared" si="7"/>
        <v>1720</v>
      </c>
      <c r="E90" s="18">
        <v>0</v>
      </c>
      <c r="F90" s="20">
        <f t="shared" si="8"/>
        <v>0</v>
      </c>
      <c r="G90" s="18">
        <v>0</v>
      </c>
      <c r="H90" s="20">
        <f t="shared" si="9"/>
        <v>0</v>
      </c>
      <c r="I90" s="18">
        <v>0</v>
      </c>
      <c r="J90" s="20">
        <f t="shared" si="10"/>
        <v>0</v>
      </c>
      <c r="K90" s="20">
        <f t="shared" si="11"/>
        <v>1720</v>
      </c>
      <c r="L90" s="18" t="s">
        <v>117</v>
      </c>
    </row>
    <row r="91" spans="1:12" ht="28.5" customHeight="1">
      <c r="A91" s="11">
        <v>87</v>
      </c>
      <c r="B91" s="22" t="s">
        <v>167</v>
      </c>
      <c r="C91" s="22">
        <v>5</v>
      </c>
      <c r="D91" s="20">
        <f t="shared" si="7"/>
        <v>100</v>
      </c>
      <c r="E91" s="18">
        <v>1</v>
      </c>
      <c r="F91" s="20">
        <f t="shared" si="8"/>
        <v>100</v>
      </c>
      <c r="G91" s="18">
        <v>0</v>
      </c>
      <c r="H91" s="20">
        <f t="shared" si="9"/>
        <v>0</v>
      </c>
      <c r="I91" s="18">
        <v>2</v>
      </c>
      <c r="J91" s="20">
        <f t="shared" si="10"/>
        <v>1000</v>
      </c>
      <c r="K91" s="20">
        <f t="shared" si="11"/>
        <v>1200</v>
      </c>
      <c r="L91" s="18" t="s">
        <v>168</v>
      </c>
    </row>
    <row r="92" spans="1:12" ht="28.5" customHeight="1">
      <c r="A92" s="11">
        <v>88</v>
      </c>
      <c r="B92" s="22" t="s">
        <v>169</v>
      </c>
      <c r="C92" s="22">
        <v>5</v>
      </c>
      <c r="D92" s="20">
        <f t="shared" si="7"/>
        <v>100</v>
      </c>
      <c r="E92" s="18">
        <v>0</v>
      </c>
      <c r="F92" s="20">
        <f t="shared" si="8"/>
        <v>0</v>
      </c>
      <c r="G92" s="18">
        <v>0</v>
      </c>
      <c r="H92" s="20">
        <f t="shared" si="9"/>
        <v>0</v>
      </c>
      <c r="I92" s="18">
        <v>0</v>
      </c>
      <c r="J92" s="20">
        <f t="shared" si="10"/>
        <v>0</v>
      </c>
      <c r="K92" s="20">
        <f t="shared" si="11"/>
        <v>100</v>
      </c>
      <c r="L92" s="18" t="s">
        <v>27</v>
      </c>
    </row>
    <row r="93" spans="1:12" ht="28.5" customHeight="1">
      <c r="A93" s="11">
        <v>89</v>
      </c>
      <c r="B93" s="15" t="s">
        <v>170</v>
      </c>
      <c r="C93" s="23">
        <v>0</v>
      </c>
      <c r="D93" s="23">
        <f t="shared" si="7"/>
        <v>0</v>
      </c>
      <c r="E93" s="23">
        <v>101</v>
      </c>
      <c r="F93" s="23">
        <f t="shared" si="8"/>
        <v>10100</v>
      </c>
      <c r="G93" s="23">
        <v>13</v>
      </c>
      <c r="H93" s="23">
        <f t="shared" si="9"/>
        <v>2600</v>
      </c>
      <c r="I93" s="23">
        <f>13+6</f>
        <v>19</v>
      </c>
      <c r="J93" s="23">
        <f t="shared" si="10"/>
        <v>9500</v>
      </c>
      <c r="K93" s="23">
        <f t="shared" si="11"/>
        <v>22200</v>
      </c>
      <c r="L93" s="18" t="s">
        <v>171</v>
      </c>
    </row>
    <row r="94" spans="1:12" ht="31.5" customHeight="1">
      <c r="A94" s="11">
        <v>90</v>
      </c>
      <c r="B94" s="30" t="s">
        <v>172</v>
      </c>
      <c r="C94" s="21">
        <v>0</v>
      </c>
      <c r="D94" s="23">
        <f t="shared" si="7"/>
        <v>0</v>
      </c>
      <c r="E94" s="31">
        <v>0</v>
      </c>
      <c r="F94" s="23">
        <f t="shared" si="8"/>
        <v>0</v>
      </c>
      <c r="G94" s="21">
        <v>0</v>
      </c>
      <c r="H94" s="23">
        <f t="shared" si="9"/>
        <v>0</v>
      </c>
      <c r="I94" s="21">
        <v>6</v>
      </c>
      <c r="J94" s="23">
        <f t="shared" si="10"/>
        <v>3000</v>
      </c>
      <c r="K94" s="23">
        <f t="shared" si="11"/>
        <v>3000</v>
      </c>
      <c r="L94" s="35" t="s">
        <v>173</v>
      </c>
    </row>
    <row r="95" spans="1:12" ht="28.5" customHeight="1">
      <c r="A95" s="11">
        <v>91</v>
      </c>
      <c r="B95" s="18" t="s">
        <v>174</v>
      </c>
      <c r="C95" s="23">
        <v>0</v>
      </c>
      <c r="D95" s="23">
        <f t="shared" si="7"/>
        <v>0</v>
      </c>
      <c r="E95" s="23">
        <v>103</v>
      </c>
      <c r="F95" s="23">
        <f t="shared" si="8"/>
        <v>10300</v>
      </c>
      <c r="G95" s="23">
        <v>11</v>
      </c>
      <c r="H95" s="23">
        <f t="shared" si="9"/>
        <v>2200</v>
      </c>
      <c r="I95" s="23">
        <v>14</v>
      </c>
      <c r="J95" s="23">
        <f t="shared" si="10"/>
        <v>7000</v>
      </c>
      <c r="K95" s="23">
        <f t="shared" si="11"/>
        <v>19500</v>
      </c>
      <c r="L95" s="18" t="s">
        <v>175</v>
      </c>
    </row>
    <row r="96" spans="1:12" ht="58.5" customHeight="1">
      <c r="A96" s="11">
        <v>92</v>
      </c>
      <c r="B96" s="18" t="s">
        <v>176</v>
      </c>
      <c r="C96" s="23">
        <v>6</v>
      </c>
      <c r="D96" s="23">
        <f t="shared" si="7"/>
        <v>120</v>
      </c>
      <c r="E96" s="23">
        <v>6</v>
      </c>
      <c r="F96" s="23">
        <f t="shared" si="8"/>
        <v>600</v>
      </c>
      <c r="G96" s="23">
        <v>1</v>
      </c>
      <c r="H96" s="23">
        <f t="shared" si="9"/>
        <v>200</v>
      </c>
      <c r="I96" s="23">
        <v>1</v>
      </c>
      <c r="J96" s="23">
        <f t="shared" si="10"/>
        <v>500</v>
      </c>
      <c r="K96" s="23">
        <f t="shared" si="11"/>
        <v>1420</v>
      </c>
      <c r="L96" s="36" t="s">
        <v>177</v>
      </c>
    </row>
    <row r="97" spans="1:12" ht="33" customHeight="1">
      <c r="A97" s="11">
        <v>93</v>
      </c>
      <c r="B97" s="18" t="s">
        <v>178</v>
      </c>
      <c r="C97" s="21">
        <v>0</v>
      </c>
      <c r="D97" s="23">
        <f t="shared" si="7"/>
        <v>0</v>
      </c>
      <c r="E97" s="21">
        <v>86</v>
      </c>
      <c r="F97" s="23">
        <f t="shared" si="8"/>
        <v>8600</v>
      </c>
      <c r="G97" s="21">
        <v>0</v>
      </c>
      <c r="H97" s="23">
        <f t="shared" si="9"/>
        <v>0</v>
      </c>
      <c r="I97" s="21">
        <v>0</v>
      </c>
      <c r="J97" s="23">
        <f t="shared" si="10"/>
        <v>0</v>
      </c>
      <c r="K97" s="23">
        <f t="shared" si="11"/>
        <v>8600</v>
      </c>
      <c r="L97" s="22" t="s">
        <v>179</v>
      </c>
    </row>
    <row r="98" spans="1:12" ht="42.75" customHeight="1">
      <c r="A98" s="11">
        <v>94</v>
      </c>
      <c r="B98" s="30" t="s">
        <v>172</v>
      </c>
      <c r="C98" s="21">
        <v>27</v>
      </c>
      <c r="D98" s="23">
        <f t="shared" si="7"/>
        <v>540</v>
      </c>
      <c r="E98" s="31">
        <v>146</v>
      </c>
      <c r="F98" s="23">
        <f t="shared" si="8"/>
        <v>14600</v>
      </c>
      <c r="G98" s="21">
        <v>15</v>
      </c>
      <c r="H98" s="23">
        <f t="shared" si="9"/>
        <v>3000</v>
      </c>
      <c r="I98" s="21">
        <f>30+12</f>
        <v>42</v>
      </c>
      <c r="J98" s="23">
        <f t="shared" si="10"/>
        <v>21000</v>
      </c>
      <c r="K98" s="23">
        <f t="shared" si="11"/>
        <v>39140</v>
      </c>
      <c r="L98" s="35" t="s">
        <v>180</v>
      </c>
    </row>
    <row r="99" spans="1:12" ht="28.5" customHeight="1">
      <c r="A99" s="11">
        <v>95</v>
      </c>
      <c r="B99" s="32" t="s">
        <v>181</v>
      </c>
      <c r="C99" s="18">
        <v>0</v>
      </c>
      <c r="D99" s="23">
        <f t="shared" si="7"/>
        <v>0</v>
      </c>
      <c r="E99" s="18">
        <v>49</v>
      </c>
      <c r="F99" s="23">
        <f t="shared" si="8"/>
        <v>4900</v>
      </c>
      <c r="G99" s="18">
        <v>0</v>
      </c>
      <c r="H99" s="23">
        <f t="shared" si="9"/>
        <v>0</v>
      </c>
      <c r="I99" s="18">
        <v>6</v>
      </c>
      <c r="J99" s="23">
        <f t="shared" si="10"/>
        <v>3000</v>
      </c>
      <c r="K99" s="23">
        <f t="shared" si="11"/>
        <v>7900</v>
      </c>
      <c r="L99" s="35" t="s">
        <v>61</v>
      </c>
    </row>
    <row r="100" spans="1:12" ht="28.5" customHeight="1">
      <c r="A100" s="11">
        <v>96</v>
      </c>
      <c r="B100" s="32" t="s">
        <v>182</v>
      </c>
      <c r="C100" s="18">
        <v>43</v>
      </c>
      <c r="D100" s="23">
        <f t="shared" si="7"/>
        <v>860</v>
      </c>
      <c r="E100" s="18">
        <v>101</v>
      </c>
      <c r="F100" s="23">
        <f t="shared" si="8"/>
        <v>10100</v>
      </c>
      <c r="G100" s="18">
        <v>10</v>
      </c>
      <c r="H100" s="23">
        <f t="shared" si="9"/>
        <v>2000</v>
      </c>
      <c r="I100" s="18">
        <v>5</v>
      </c>
      <c r="J100" s="23">
        <f t="shared" si="10"/>
        <v>2500</v>
      </c>
      <c r="K100" s="23">
        <f t="shared" si="11"/>
        <v>15460</v>
      </c>
      <c r="L100" s="35" t="s">
        <v>183</v>
      </c>
    </row>
    <row r="101" spans="1:12" ht="28.5" customHeight="1">
      <c r="A101" s="11">
        <v>97</v>
      </c>
      <c r="B101" s="18" t="s">
        <v>184</v>
      </c>
      <c r="C101" s="21">
        <v>276</v>
      </c>
      <c r="D101" s="23">
        <f t="shared" si="7"/>
        <v>5520</v>
      </c>
      <c r="E101" s="31">
        <v>0</v>
      </c>
      <c r="F101" s="23">
        <f t="shared" si="8"/>
        <v>0</v>
      </c>
      <c r="G101" s="21">
        <v>0</v>
      </c>
      <c r="H101" s="23">
        <f t="shared" si="9"/>
        <v>0</v>
      </c>
      <c r="I101" s="21">
        <v>6</v>
      </c>
      <c r="J101" s="23">
        <f t="shared" si="10"/>
        <v>3000</v>
      </c>
      <c r="K101" s="23">
        <f t="shared" si="11"/>
        <v>8520</v>
      </c>
      <c r="L101" s="18" t="s">
        <v>185</v>
      </c>
    </row>
    <row r="102" spans="1:12" s="1" customFormat="1" ht="28.5" customHeight="1">
      <c r="A102" s="11"/>
      <c r="B102" s="10" t="s">
        <v>186</v>
      </c>
      <c r="C102" s="10">
        <f>SUM(C5:C101)</f>
        <v>4795</v>
      </c>
      <c r="D102" s="10">
        <f aca="true" t="shared" si="12" ref="D102:K102">SUM(D5:D101)</f>
        <v>95900</v>
      </c>
      <c r="E102" s="10">
        <f t="shared" si="12"/>
        <v>1125</v>
      </c>
      <c r="F102" s="10">
        <f t="shared" si="12"/>
        <v>112500</v>
      </c>
      <c r="G102" s="10">
        <f t="shared" si="12"/>
        <v>98</v>
      </c>
      <c r="H102" s="10">
        <f t="shared" si="12"/>
        <v>19600</v>
      </c>
      <c r="I102" s="10">
        <f t="shared" si="12"/>
        <v>161</v>
      </c>
      <c r="J102" s="10">
        <f t="shared" si="12"/>
        <v>80500</v>
      </c>
      <c r="K102" s="10">
        <f t="shared" si="12"/>
        <v>308500</v>
      </c>
      <c r="L102" s="10"/>
    </row>
    <row r="103" spans="2:10" ht="27.75" customHeight="1">
      <c r="B103" s="33" t="s">
        <v>187</v>
      </c>
      <c r="C103" s="33"/>
      <c r="D103" s="33"/>
      <c r="E103" s="33" t="s">
        <v>188</v>
      </c>
      <c r="F103" s="33"/>
      <c r="G103" s="33"/>
      <c r="H103" s="33"/>
      <c r="I103" s="33"/>
      <c r="J103" s="33" t="s">
        <v>189</v>
      </c>
    </row>
  </sheetData>
  <sheetProtection/>
  <mergeCells count="10">
    <mergeCell ref="A1:L1"/>
    <mergeCell ref="A2:L2"/>
    <mergeCell ref="C3:D3"/>
    <mergeCell ref="E3:F3"/>
    <mergeCell ref="G3:H3"/>
    <mergeCell ref="I3:J3"/>
    <mergeCell ref="A3:A4"/>
    <mergeCell ref="B3:B4"/>
    <mergeCell ref="K3:K4"/>
    <mergeCell ref="L3:L4"/>
  </mergeCells>
  <printOptions/>
  <pageMargins left="0.3541666666666667" right="0.11805555555555555" top="1" bottom="0.5902777777777778" header="0.5118055555555555" footer="0.2361111111111111"/>
  <pageSetup fitToHeight="0" fitToWidth="1" horizontalDpi="600" verticalDpi="600" orientation="portrait" paperSize="9" scale="90"/>
  <headerFooter scaleWithDoc="0" alignWithMargins="0">
    <oddFooter>&amp;C第 &amp;P 页，共 &amp;N 页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王惠君</cp:lastModifiedBy>
  <dcterms:created xsi:type="dcterms:W3CDTF">2022-09-26T08:28:07Z</dcterms:created>
  <dcterms:modified xsi:type="dcterms:W3CDTF">2023-09-15T07:32:45Z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46286CEEDD884FC699597BB1E6A8A747</vt:lpwstr>
  </property>
</Properties>
</file>