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（金额）" sheetId="1" r:id="rId1"/>
  </sheets>
  <definedNames>
    <definedName name="_xlnm.Print_Titles" localSheetId="0">'汇总（金额）'!$3:$4</definedName>
    <definedName name="_xlnm.Print_Area" localSheetId="0">'汇总（金额）'!$A$1:$L$27</definedName>
  </definedNames>
  <calcPr calcId="144525"/>
</workbook>
</file>

<file path=xl/sharedStrings.xml><?xml version="1.0" encoding="utf-8"?>
<sst xmlns="http://schemas.openxmlformats.org/spreadsheetml/2006/main" count="63" uniqueCount="57">
  <si>
    <r>
      <rPr>
        <b/>
        <sz val="22"/>
        <color rgb="FF000000"/>
        <rFont val="宋体"/>
        <charset val="134"/>
      </rPr>
      <t xml:space="preserve">长沙市望城区司法局2022年人民调解
“以奖代补”公示表
</t>
    </r>
    <r>
      <rPr>
        <sz val="16"/>
        <color rgb="FF000000"/>
        <rFont val="宋体"/>
        <charset val="134"/>
      </rPr>
      <t>（白箬铺、金山桥、黄金园2022.1-2022.6）</t>
    </r>
  </si>
  <si>
    <t>序号</t>
  </si>
  <si>
    <t>单位</t>
  </si>
  <si>
    <t>简易纠纷</t>
  </si>
  <si>
    <t>一般纠纷</t>
  </si>
  <si>
    <t>复杂纠纷</t>
  </si>
  <si>
    <t>重特大纠纷</t>
  </si>
  <si>
    <t>金额合计</t>
  </si>
  <si>
    <t>调解员</t>
  </si>
  <si>
    <t>数量</t>
  </si>
  <si>
    <t>金额</t>
  </si>
  <si>
    <t>白箬铺镇人民调解委员会</t>
  </si>
  <si>
    <t>曾*伶</t>
  </si>
  <si>
    <t>白箬铺镇光明村</t>
  </si>
  <si>
    <t>吴*华</t>
  </si>
  <si>
    <t>白箬铺镇白箬社区</t>
  </si>
  <si>
    <t>黄*</t>
  </si>
  <si>
    <t>白箬铺镇金峙村</t>
  </si>
  <si>
    <t>朱*清</t>
  </si>
  <si>
    <t>白箬铺镇齐天庙村</t>
  </si>
  <si>
    <t>钟*</t>
  </si>
  <si>
    <t>白箬铺镇黄泥铺村</t>
  </si>
  <si>
    <t>吴*芝</t>
  </si>
  <si>
    <t>白箬铺镇古山村</t>
  </si>
  <si>
    <t>李*超</t>
  </si>
  <si>
    <t>白箬铺镇龙莲村</t>
  </si>
  <si>
    <t>胡*科</t>
  </si>
  <si>
    <t>白箬铺镇龙唐村</t>
  </si>
  <si>
    <t>唐*</t>
  </si>
  <si>
    <t>白箬铺镇大塘村</t>
  </si>
  <si>
    <t>刘*松</t>
  </si>
  <si>
    <t>白箬铺镇胜和村</t>
  </si>
  <si>
    <t>秦*国</t>
  </si>
  <si>
    <t>白箬铺镇淑一村</t>
  </si>
  <si>
    <t>文*健</t>
  </si>
  <si>
    <t>白箬铺驻所调解室</t>
  </si>
  <si>
    <t>张*奇</t>
  </si>
  <si>
    <t>金山桥街道驻黄金派出所</t>
  </si>
  <si>
    <t>肖*
张*东</t>
  </si>
  <si>
    <t>金山桥街道调委会</t>
  </si>
  <si>
    <t>丁*</t>
  </si>
  <si>
    <t>金山桥街道金坪社区</t>
  </si>
  <si>
    <t>龙*</t>
  </si>
  <si>
    <t>金山桥街道金山桥社区</t>
  </si>
  <si>
    <t>常*</t>
  </si>
  <si>
    <t>金山桥街道桐林坳社区</t>
  </si>
  <si>
    <t>朱*辉</t>
  </si>
  <si>
    <t>金山桥街道黄金社区</t>
  </si>
  <si>
    <t>殷*</t>
  </si>
  <si>
    <t>金山桥街道观音湖社区</t>
  </si>
  <si>
    <t>刘*</t>
  </si>
  <si>
    <t>黄金园街道调解委员会</t>
  </si>
  <si>
    <t>虢*</t>
  </si>
  <si>
    <t>合计</t>
  </si>
  <si>
    <t>制表人：</t>
  </si>
  <si>
    <t>分管领导：</t>
  </si>
  <si>
    <t>局长：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</si>
</sst>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6"/>
      <color rgb="FF000000"/>
      <name val="仿宋_GB2312"/>
      <charset val="134"/>
    </font>
    <font>
      <b/>
      <sz val="2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.5"/>
      <color rgb="FF333333"/>
      <name val="宋体"/>
      <charset val="134"/>
    </font>
    <font>
      <sz val="11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0000"/>
  </sheetPr>
  <dimension ref="A1:M27"/>
  <sheetViews>
    <sheetView tabSelected="1" workbookViewId="0">
      <pane xSplit="2" ySplit="4" topLeftCell="C11" activePane="bottomRight" state="frozen"/>
      <selection/>
      <selection pane="topRight"/>
      <selection pane="bottomLeft"/>
      <selection pane="bottomRight" activeCell="N18" sqref="N18"/>
    </sheetView>
  </sheetViews>
  <sheetFormatPr defaultColWidth="9" defaultRowHeight="14.25"/>
  <cols>
    <col min="1" max="1" width="4.875" customWidth="1"/>
    <col min="2" max="2" width="23.6416666666667" customWidth="1"/>
    <col min="3" max="3" width="5.875" style="4" customWidth="1"/>
    <col min="4" max="4" width="8.125" style="4" customWidth="1"/>
    <col min="5" max="5" width="5.875" style="4" customWidth="1"/>
    <col min="6" max="6" width="8.125" style="4" customWidth="1"/>
    <col min="7" max="7" width="4.875" style="4" customWidth="1"/>
    <col min="8" max="8" width="7" style="4" customWidth="1"/>
    <col min="9" max="9" width="4.875" style="4" customWidth="1"/>
    <col min="10" max="10" width="6.375" style="4" customWidth="1"/>
    <col min="11" max="11" width="9.125" style="4" customWidth="1"/>
    <col min="12" max="13" width="8.125" customWidth="1"/>
  </cols>
  <sheetData>
    <row r="1" ht="20.25" customHeight="1" spans="1:1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78" customHeight="1" spans="1:1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9" customHeight="1" spans="1:12">
      <c r="A3" s="7" t="s">
        <v>1</v>
      </c>
      <c r="B3" s="7" t="s">
        <v>2</v>
      </c>
      <c r="C3" s="8" t="s">
        <v>3</v>
      </c>
      <c r="D3" s="9"/>
      <c r="E3" s="8" t="s">
        <v>4</v>
      </c>
      <c r="F3" s="9"/>
      <c r="G3" s="8" t="s">
        <v>5</v>
      </c>
      <c r="H3" s="9"/>
      <c r="I3" s="8" t="s">
        <v>6</v>
      </c>
      <c r="J3" s="9"/>
      <c r="K3" s="7" t="s">
        <v>7</v>
      </c>
      <c r="L3" s="7" t="s">
        <v>8</v>
      </c>
    </row>
    <row r="4" ht="29" customHeight="1" spans="1:12">
      <c r="A4" s="10"/>
      <c r="B4" s="10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0"/>
      <c r="L4" s="10"/>
    </row>
    <row r="5" s="1" customFormat="1" ht="22" customHeight="1" spans="1:12">
      <c r="A5" s="12">
        <v>1</v>
      </c>
      <c r="B5" s="13" t="s">
        <v>11</v>
      </c>
      <c r="C5" s="13">
        <v>58</v>
      </c>
      <c r="D5" s="13">
        <f t="shared" ref="D5:D25" si="0">C5*20</f>
        <v>1160</v>
      </c>
      <c r="E5" s="13">
        <v>2</v>
      </c>
      <c r="F5" s="13">
        <f t="shared" ref="F5:F25" si="1">E5*100</f>
        <v>200</v>
      </c>
      <c r="G5" s="13">
        <v>1</v>
      </c>
      <c r="H5" s="13">
        <f t="shared" ref="H5:H25" si="2">G5*200</f>
        <v>200</v>
      </c>
      <c r="I5" s="13">
        <v>1</v>
      </c>
      <c r="J5" s="13">
        <f t="shared" ref="J5:J25" si="3">I5*500</f>
        <v>500</v>
      </c>
      <c r="K5" s="13">
        <f t="shared" ref="K5:K25" si="4">D5+F5+H5+J5</f>
        <v>2060</v>
      </c>
      <c r="L5" s="15" t="s">
        <v>12</v>
      </c>
    </row>
    <row r="6" s="1" customFormat="1" ht="22" customHeight="1" spans="1:12">
      <c r="A6" s="12">
        <v>2</v>
      </c>
      <c r="B6" s="13" t="s">
        <v>13</v>
      </c>
      <c r="C6" s="13">
        <v>32</v>
      </c>
      <c r="D6" s="13">
        <f t="shared" si="0"/>
        <v>640</v>
      </c>
      <c r="E6" s="13">
        <v>0</v>
      </c>
      <c r="F6" s="13">
        <f t="shared" si="1"/>
        <v>0</v>
      </c>
      <c r="G6" s="13">
        <v>0</v>
      </c>
      <c r="H6" s="13">
        <f t="shared" si="2"/>
        <v>0</v>
      </c>
      <c r="I6" s="13">
        <v>0</v>
      </c>
      <c r="J6" s="13">
        <f t="shared" si="3"/>
        <v>0</v>
      </c>
      <c r="K6" s="13">
        <f t="shared" si="4"/>
        <v>640</v>
      </c>
      <c r="L6" s="15" t="s">
        <v>14</v>
      </c>
    </row>
    <row r="7" s="1" customFormat="1" ht="22" customHeight="1" spans="1:12">
      <c r="A7" s="12">
        <v>3</v>
      </c>
      <c r="B7" s="14" t="s">
        <v>15</v>
      </c>
      <c r="C7" s="13">
        <v>33</v>
      </c>
      <c r="D7" s="13">
        <f t="shared" si="0"/>
        <v>660</v>
      </c>
      <c r="E7" s="13">
        <v>0</v>
      </c>
      <c r="F7" s="13">
        <f t="shared" si="1"/>
        <v>0</v>
      </c>
      <c r="G7" s="13">
        <v>0</v>
      </c>
      <c r="H7" s="13">
        <f t="shared" si="2"/>
        <v>0</v>
      </c>
      <c r="I7" s="13">
        <v>0</v>
      </c>
      <c r="J7" s="13">
        <f t="shared" si="3"/>
        <v>0</v>
      </c>
      <c r="K7" s="13">
        <f t="shared" si="4"/>
        <v>660</v>
      </c>
      <c r="L7" s="15" t="s">
        <v>16</v>
      </c>
    </row>
    <row r="8" s="1" customFormat="1" ht="22" customHeight="1" spans="1:12">
      <c r="A8" s="12">
        <v>4</v>
      </c>
      <c r="B8" s="15" t="s">
        <v>17</v>
      </c>
      <c r="C8" s="15">
        <v>24</v>
      </c>
      <c r="D8" s="13">
        <f t="shared" si="0"/>
        <v>480</v>
      </c>
      <c r="E8" s="13">
        <v>0</v>
      </c>
      <c r="F8" s="13">
        <f t="shared" si="1"/>
        <v>0</v>
      </c>
      <c r="G8" s="15">
        <v>1</v>
      </c>
      <c r="H8" s="13">
        <f t="shared" si="2"/>
        <v>200</v>
      </c>
      <c r="I8" s="13">
        <v>2</v>
      </c>
      <c r="J8" s="13">
        <f t="shared" si="3"/>
        <v>1000</v>
      </c>
      <c r="K8" s="13">
        <f t="shared" si="4"/>
        <v>1680</v>
      </c>
      <c r="L8" s="15" t="s">
        <v>18</v>
      </c>
    </row>
    <row r="9" s="1" customFormat="1" ht="22" customHeight="1" spans="1:12">
      <c r="A9" s="12">
        <v>5</v>
      </c>
      <c r="B9" s="15" t="s">
        <v>19</v>
      </c>
      <c r="C9" s="15">
        <v>36</v>
      </c>
      <c r="D9" s="13">
        <f t="shared" si="0"/>
        <v>720</v>
      </c>
      <c r="E9" s="13">
        <v>0</v>
      </c>
      <c r="F9" s="13">
        <f t="shared" si="1"/>
        <v>0</v>
      </c>
      <c r="G9" s="13">
        <v>0</v>
      </c>
      <c r="H9" s="13">
        <f t="shared" si="2"/>
        <v>0</v>
      </c>
      <c r="I9" s="13">
        <v>0</v>
      </c>
      <c r="J9" s="13">
        <f t="shared" si="3"/>
        <v>0</v>
      </c>
      <c r="K9" s="13">
        <f t="shared" si="4"/>
        <v>720</v>
      </c>
      <c r="L9" s="15" t="s">
        <v>20</v>
      </c>
    </row>
    <row r="10" s="1" customFormat="1" ht="22" customHeight="1" spans="1:12">
      <c r="A10" s="12">
        <v>6</v>
      </c>
      <c r="B10" s="15" t="s">
        <v>21</v>
      </c>
      <c r="C10" s="15">
        <v>28</v>
      </c>
      <c r="D10" s="13">
        <f t="shared" si="0"/>
        <v>560</v>
      </c>
      <c r="E10" s="13">
        <v>0</v>
      </c>
      <c r="F10" s="13">
        <f t="shared" si="1"/>
        <v>0</v>
      </c>
      <c r="G10" s="13">
        <v>0</v>
      </c>
      <c r="H10" s="13">
        <f t="shared" si="2"/>
        <v>0</v>
      </c>
      <c r="I10" s="13">
        <v>0</v>
      </c>
      <c r="J10" s="13">
        <f t="shared" si="3"/>
        <v>0</v>
      </c>
      <c r="K10" s="13">
        <f t="shared" si="4"/>
        <v>560</v>
      </c>
      <c r="L10" s="15" t="s">
        <v>22</v>
      </c>
    </row>
    <row r="11" s="1" customFormat="1" ht="22" customHeight="1" spans="1:12">
      <c r="A11" s="12">
        <v>7</v>
      </c>
      <c r="B11" s="15" t="s">
        <v>23</v>
      </c>
      <c r="C11" s="15">
        <v>26</v>
      </c>
      <c r="D11" s="13">
        <f t="shared" si="0"/>
        <v>520</v>
      </c>
      <c r="E11" s="13">
        <v>0</v>
      </c>
      <c r="F11" s="13">
        <f t="shared" si="1"/>
        <v>0</v>
      </c>
      <c r="G11" s="13">
        <v>0</v>
      </c>
      <c r="H11" s="13">
        <f t="shared" si="2"/>
        <v>0</v>
      </c>
      <c r="I11" s="13">
        <v>0</v>
      </c>
      <c r="J11" s="13">
        <f t="shared" si="3"/>
        <v>0</v>
      </c>
      <c r="K11" s="13">
        <f t="shared" si="4"/>
        <v>520</v>
      </c>
      <c r="L11" s="15" t="s">
        <v>24</v>
      </c>
    </row>
    <row r="12" s="1" customFormat="1" ht="22" customHeight="1" spans="1:12">
      <c r="A12" s="12">
        <v>8</v>
      </c>
      <c r="B12" s="15" t="s">
        <v>25</v>
      </c>
      <c r="C12" s="15">
        <v>25</v>
      </c>
      <c r="D12" s="13">
        <f t="shared" si="0"/>
        <v>500</v>
      </c>
      <c r="E12" s="13">
        <v>0</v>
      </c>
      <c r="F12" s="13">
        <f t="shared" si="1"/>
        <v>0</v>
      </c>
      <c r="G12" s="13">
        <v>0</v>
      </c>
      <c r="H12" s="13">
        <f t="shared" si="2"/>
        <v>0</v>
      </c>
      <c r="I12" s="13">
        <v>0</v>
      </c>
      <c r="J12" s="13">
        <f t="shared" si="3"/>
        <v>0</v>
      </c>
      <c r="K12" s="13">
        <f t="shared" si="4"/>
        <v>500</v>
      </c>
      <c r="L12" s="15" t="s">
        <v>26</v>
      </c>
    </row>
    <row r="13" s="2" customFormat="1" ht="22" customHeight="1" spans="1:12">
      <c r="A13" s="12">
        <v>9</v>
      </c>
      <c r="B13" s="15" t="s">
        <v>27</v>
      </c>
      <c r="C13" s="15">
        <v>30</v>
      </c>
      <c r="D13" s="13">
        <f t="shared" si="0"/>
        <v>600</v>
      </c>
      <c r="E13" s="13">
        <v>0</v>
      </c>
      <c r="F13" s="13">
        <f t="shared" si="1"/>
        <v>0</v>
      </c>
      <c r="G13" s="13">
        <v>0</v>
      </c>
      <c r="H13" s="13">
        <f t="shared" si="2"/>
        <v>0</v>
      </c>
      <c r="I13" s="13">
        <v>0</v>
      </c>
      <c r="J13" s="13">
        <f t="shared" si="3"/>
        <v>0</v>
      </c>
      <c r="K13" s="13">
        <f t="shared" si="4"/>
        <v>600</v>
      </c>
      <c r="L13" s="15" t="s">
        <v>28</v>
      </c>
    </row>
    <row r="14" ht="22" customHeight="1" spans="1:12">
      <c r="A14" s="12">
        <v>10</v>
      </c>
      <c r="B14" s="15" t="s">
        <v>29</v>
      </c>
      <c r="C14" s="15">
        <v>55</v>
      </c>
      <c r="D14" s="13">
        <f t="shared" si="0"/>
        <v>1100</v>
      </c>
      <c r="E14" s="13">
        <v>0</v>
      </c>
      <c r="F14" s="13">
        <f t="shared" si="1"/>
        <v>0</v>
      </c>
      <c r="G14" s="13">
        <v>0</v>
      </c>
      <c r="H14" s="13">
        <f t="shared" si="2"/>
        <v>0</v>
      </c>
      <c r="I14" s="13">
        <v>0</v>
      </c>
      <c r="J14" s="13">
        <f t="shared" si="3"/>
        <v>0</v>
      </c>
      <c r="K14" s="13">
        <f t="shared" si="4"/>
        <v>1100</v>
      </c>
      <c r="L14" s="15" t="s">
        <v>30</v>
      </c>
    </row>
    <row r="15" ht="22" customHeight="1" spans="1:12">
      <c r="A15" s="12">
        <v>11</v>
      </c>
      <c r="B15" s="15" t="s">
        <v>31</v>
      </c>
      <c r="C15" s="15">
        <v>41</v>
      </c>
      <c r="D15" s="13">
        <f t="shared" si="0"/>
        <v>820</v>
      </c>
      <c r="E15" s="13">
        <v>0</v>
      </c>
      <c r="F15" s="13">
        <f t="shared" si="1"/>
        <v>0</v>
      </c>
      <c r="G15" s="13">
        <v>0</v>
      </c>
      <c r="H15" s="13">
        <f t="shared" si="2"/>
        <v>0</v>
      </c>
      <c r="I15" s="13">
        <v>0</v>
      </c>
      <c r="J15" s="13">
        <f t="shared" si="3"/>
        <v>0</v>
      </c>
      <c r="K15" s="13">
        <f t="shared" si="4"/>
        <v>820</v>
      </c>
      <c r="L15" s="15" t="s">
        <v>32</v>
      </c>
    </row>
    <row r="16" ht="22" customHeight="1" spans="1:12">
      <c r="A16" s="12">
        <v>12</v>
      </c>
      <c r="B16" s="15" t="s">
        <v>33</v>
      </c>
      <c r="C16" s="15">
        <v>30</v>
      </c>
      <c r="D16" s="13">
        <f t="shared" si="0"/>
        <v>600</v>
      </c>
      <c r="E16" s="13">
        <v>0</v>
      </c>
      <c r="F16" s="13">
        <f t="shared" si="1"/>
        <v>0</v>
      </c>
      <c r="G16" s="13">
        <v>0</v>
      </c>
      <c r="H16" s="13">
        <f t="shared" si="2"/>
        <v>0</v>
      </c>
      <c r="I16" s="13">
        <v>0</v>
      </c>
      <c r="J16" s="13">
        <f t="shared" si="3"/>
        <v>0</v>
      </c>
      <c r="K16" s="13">
        <f t="shared" si="4"/>
        <v>600</v>
      </c>
      <c r="L16" s="15" t="s">
        <v>34</v>
      </c>
    </row>
    <row r="17" ht="22" customHeight="1" spans="1:12">
      <c r="A17" s="12">
        <v>13</v>
      </c>
      <c r="B17" s="15" t="s">
        <v>35</v>
      </c>
      <c r="C17" s="15">
        <v>40</v>
      </c>
      <c r="D17" s="13">
        <f t="shared" si="0"/>
        <v>800</v>
      </c>
      <c r="E17" s="13">
        <v>0</v>
      </c>
      <c r="F17" s="13">
        <f t="shared" si="1"/>
        <v>0</v>
      </c>
      <c r="G17" s="13">
        <v>0</v>
      </c>
      <c r="H17" s="13">
        <f t="shared" si="2"/>
        <v>0</v>
      </c>
      <c r="I17" s="13">
        <v>0</v>
      </c>
      <c r="J17" s="13">
        <f t="shared" si="3"/>
        <v>0</v>
      </c>
      <c r="K17" s="13">
        <f t="shared" si="4"/>
        <v>800</v>
      </c>
      <c r="L17" s="15" t="s">
        <v>36</v>
      </c>
    </row>
    <row r="18" ht="27" spans="1:13">
      <c r="A18" s="12">
        <v>14</v>
      </c>
      <c r="B18" s="12" t="s">
        <v>37</v>
      </c>
      <c r="C18" s="16">
        <v>66</v>
      </c>
      <c r="D18" s="16">
        <f t="shared" si="0"/>
        <v>1320</v>
      </c>
      <c r="E18" s="16">
        <v>69</v>
      </c>
      <c r="F18" s="16">
        <f t="shared" si="1"/>
        <v>6900</v>
      </c>
      <c r="G18" s="16">
        <v>2</v>
      </c>
      <c r="H18" s="16">
        <f t="shared" si="2"/>
        <v>400</v>
      </c>
      <c r="I18" s="16">
        <v>18</v>
      </c>
      <c r="J18" s="16">
        <f t="shared" si="3"/>
        <v>9000</v>
      </c>
      <c r="K18" s="16">
        <f t="shared" si="4"/>
        <v>17620</v>
      </c>
      <c r="L18" s="16" t="s">
        <v>38</v>
      </c>
      <c r="M18" s="2"/>
    </row>
    <row r="19" ht="22" customHeight="1" spans="1:12">
      <c r="A19" s="12">
        <v>15</v>
      </c>
      <c r="B19" s="12" t="s">
        <v>39</v>
      </c>
      <c r="C19" s="12">
        <v>71</v>
      </c>
      <c r="D19" s="16">
        <f t="shared" si="0"/>
        <v>1420</v>
      </c>
      <c r="E19" s="12">
        <v>1</v>
      </c>
      <c r="F19" s="16">
        <f t="shared" si="1"/>
        <v>100</v>
      </c>
      <c r="G19" s="12">
        <v>0</v>
      </c>
      <c r="H19" s="16">
        <f t="shared" si="2"/>
        <v>0</v>
      </c>
      <c r="I19" s="12">
        <v>6</v>
      </c>
      <c r="J19" s="16">
        <f t="shared" si="3"/>
        <v>3000</v>
      </c>
      <c r="K19" s="16">
        <f t="shared" si="4"/>
        <v>4520</v>
      </c>
      <c r="L19" s="12" t="s">
        <v>40</v>
      </c>
    </row>
    <row r="20" ht="22" customHeight="1" spans="1:12">
      <c r="A20" s="12">
        <v>16</v>
      </c>
      <c r="B20" s="12" t="s">
        <v>41</v>
      </c>
      <c r="C20" s="12">
        <v>30</v>
      </c>
      <c r="D20" s="16">
        <f t="shared" si="0"/>
        <v>600</v>
      </c>
      <c r="E20" s="12">
        <v>0</v>
      </c>
      <c r="F20" s="16">
        <f t="shared" si="1"/>
        <v>0</v>
      </c>
      <c r="G20" s="12">
        <v>0</v>
      </c>
      <c r="H20" s="16">
        <f t="shared" si="2"/>
        <v>0</v>
      </c>
      <c r="I20" s="12">
        <v>0</v>
      </c>
      <c r="J20" s="16">
        <f t="shared" si="3"/>
        <v>0</v>
      </c>
      <c r="K20" s="16">
        <f t="shared" si="4"/>
        <v>600</v>
      </c>
      <c r="L20" s="12" t="s">
        <v>42</v>
      </c>
    </row>
    <row r="21" ht="22" customHeight="1" spans="1:12">
      <c r="A21" s="12">
        <v>17</v>
      </c>
      <c r="B21" s="12" t="s">
        <v>43</v>
      </c>
      <c r="C21" s="12">
        <v>16</v>
      </c>
      <c r="D21" s="16">
        <f t="shared" si="0"/>
        <v>320</v>
      </c>
      <c r="E21" s="12">
        <v>0</v>
      </c>
      <c r="F21" s="16">
        <f t="shared" si="1"/>
        <v>0</v>
      </c>
      <c r="G21" s="12">
        <v>0</v>
      </c>
      <c r="H21" s="16">
        <f t="shared" si="2"/>
        <v>0</v>
      </c>
      <c r="I21" s="12">
        <v>0</v>
      </c>
      <c r="J21" s="16">
        <f t="shared" si="3"/>
        <v>0</v>
      </c>
      <c r="K21" s="16">
        <f t="shared" si="4"/>
        <v>320</v>
      </c>
      <c r="L21" s="12" t="s">
        <v>44</v>
      </c>
    </row>
    <row r="22" ht="22" customHeight="1" spans="1:12">
      <c r="A22" s="12">
        <v>18</v>
      </c>
      <c r="B22" s="12" t="s">
        <v>45</v>
      </c>
      <c r="C22" s="12">
        <v>11</v>
      </c>
      <c r="D22" s="16">
        <f t="shared" si="0"/>
        <v>220</v>
      </c>
      <c r="E22" s="12">
        <v>0</v>
      </c>
      <c r="F22" s="16">
        <f t="shared" si="1"/>
        <v>0</v>
      </c>
      <c r="G22" s="12">
        <v>0</v>
      </c>
      <c r="H22" s="16">
        <f t="shared" si="2"/>
        <v>0</v>
      </c>
      <c r="I22" s="12">
        <v>0</v>
      </c>
      <c r="J22" s="16">
        <f t="shared" si="3"/>
        <v>0</v>
      </c>
      <c r="K22" s="16">
        <f t="shared" si="4"/>
        <v>220</v>
      </c>
      <c r="L22" s="12" t="s">
        <v>46</v>
      </c>
    </row>
    <row r="23" ht="22" customHeight="1" spans="1:12">
      <c r="A23" s="12">
        <v>19</v>
      </c>
      <c r="B23" s="12" t="s">
        <v>47</v>
      </c>
      <c r="C23" s="12">
        <v>46</v>
      </c>
      <c r="D23" s="16">
        <f t="shared" si="0"/>
        <v>920</v>
      </c>
      <c r="E23" s="12">
        <v>0</v>
      </c>
      <c r="F23" s="16">
        <f t="shared" si="1"/>
        <v>0</v>
      </c>
      <c r="G23" s="12">
        <v>0</v>
      </c>
      <c r="H23" s="16">
        <f t="shared" si="2"/>
        <v>0</v>
      </c>
      <c r="I23" s="12">
        <v>0</v>
      </c>
      <c r="J23" s="16">
        <f t="shared" si="3"/>
        <v>0</v>
      </c>
      <c r="K23" s="16">
        <f t="shared" si="4"/>
        <v>920</v>
      </c>
      <c r="L23" s="12" t="s">
        <v>48</v>
      </c>
    </row>
    <row r="24" ht="22" customHeight="1" spans="1:12">
      <c r="A24" s="12">
        <v>20</v>
      </c>
      <c r="B24" s="12" t="s">
        <v>49</v>
      </c>
      <c r="C24" s="12">
        <v>5</v>
      </c>
      <c r="D24" s="16">
        <f t="shared" si="0"/>
        <v>100</v>
      </c>
      <c r="E24" s="12">
        <v>0</v>
      </c>
      <c r="F24" s="16">
        <f t="shared" si="1"/>
        <v>0</v>
      </c>
      <c r="G24" s="12">
        <v>0</v>
      </c>
      <c r="H24" s="16">
        <f t="shared" si="2"/>
        <v>0</v>
      </c>
      <c r="I24" s="12">
        <v>0</v>
      </c>
      <c r="J24" s="16">
        <f t="shared" si="3"/>
        <v>0</v>
      </c>
      <c r="K24" s="16">
        <f t="shared" si="4"/>
        <v>100</v>
      </c>
      <c r="L24" s="12" t="s">
        <v>50</v>
      </c>
    </row>
    <row r="25" ht="22" customHeight="1" spans="1:12">
      <c r="A25" s="12">
        <v>21</v>
      </c>
      <c r="B25" s="12" t="s">
        <v>51</v>
      </c>
      <c r="C25" s="12">
        <v>12</v>
      </c>
      <c r="D25" s="12">
        <f t="shared" si="0"/>
        <v>240</v>
      </c>
      <c r="E25" s="12">
        <v>1</v>
      </c>
      <c r="F25" s="12">
        <f t="shared" si="1"/>
        <v>100</v>
      </c>
      <c r="G25" s="12">
        <v>1</v>
      </c>
      <c r="H25" s="12">
        <f t="shared" si="2"/>
        <v>200</v>
      </c>
      <c r="I25" s="12">
        <v>3</v>
      </c>
      <c r="J25" s="12">
        <f t="shared" si="3"/>
        <v>1500</v>
      </c>
      <c r="K25" s="12">
        <f t="shared" si="4"/>
        <v>2040</v>
      </c>
      <c r="L25" s="12" t="s">
        <v>52</v>
      </c>
    </row>
    <row r="26" s="2" customFormat="1" ht="29.1" customHeight="1" spans="1:12">
      <c r="A26" s="12"/>
      <c r="B26" s="11" t="s">
        <v>53</v>
      </c>
      <c r="C26" s="11">
        <f t="shared" ref="C26:K26" si="5">SUM(C5:C25)</f>
        <v>715</v>
      </c>
      <c r="D26" s="11">
        <f t="shared" si="5"/>
        <v>14300</v>
      </c>
      <c r="E26" s="11">
        <f t="shared" si="5"/>
        <v>73</v>
      </c>
      <c r="F26" s="11">
        <f t="shared" si="5"/>
        <v>7300</v>
      </c>
      <c r="G26" s="11">
        <f t="shared" si="5"/>
        <v>5</v>
      </c>
      <c r="H26" s="11">
        <f t="shared" si="5"/>
        <v>1000</v>
      </c>
      <c r="I26" s="11">
        <f t="shared" si="5"/>
        <v>30</v>
      </c>
      <c r="J26" s="11">
        <f t="shared" si="5"/>
        <v>15000</v>
      </c>
      <c r="K26" s="11">
        <f t="shared" si="5"/>
        <v>37600</v>
      </c>
      <c r="L26" s="11"/>
    </row>
    <row r="27" s="3" customFormat="1" ht="35" customHeight="1" spans="2:11">
      <c r="B27" s="17" t="s">
        <v>54</v>
      </c>
      <c r="C27" s="17"/>
      <c r="D27" s="17"/>
      <c r="E27" s="17" t="s">
        <v>55</v>
      </c>
      <c r="F27" s="17"/>
      <c r="G27" s="17"/>
      <c r="H27" s="17"/>
      <c r="I27" s="17"/>
      <c r="J27" s="17" t="s">
        <v>56</v>
      </c>
      <c r="K27" s="18"/>
    </row>
  </sheetData>
  <mergeCells count="10">
    <mergeCell ref="A1:L1"/>
    <mergeCell ref="A2:L2"/>
    <mergeCell ref="C3:D3"/>
    <mergeCell ref="E3:F3"/>
    <mergeCell ref="G3:H3"/>
    <mergeCell ref="I3:J3"/>
    <mergeCell ref="A3:A4"/>
    <mergeCell ref="B3:B4"/>
    <mergeCell ref="K3:K4"/>
    <mergeCell ref="L3:L4"/>
  </mergeCells>
  <pageMargins left="0.354166666666667" right="0.118055555555556" top="1" bottom="0.590277777777778" header="0.511805555555556" footer="0.236111111111111"/>
  <pageSetup paperSize="9" scale="94" orientation="portrait" horizontalDpi="600"/>
  <headerFooter alignWithMargins="0" scaleWithDoc="0">
    <oddFooter>&amp;C第 &amp;P 页，共 &amp;N 页</oddFooter>
  </headerFooter>
  <colBreaks count="1" manualBreakCount="1">
    <brk id="12" max="655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汇总（金额）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王惠君</cp:lastModifiedBy>
  <dcterms:created xsi:type="dcterms:W3CDTF">2022-11-25T07:43:00Z</dcterms:created>
  <dcterms:modified xsi:type="dcterms:W3CDTF">2023-09-15T07:15:59Z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E3DDA79E7CEA4CF6ABE6525EAB7424F2</vt:lpwstr>
  </property>
  <property fmtid="{D5CDD505-2E9C-101B-9397-08002B2CF9AE}" pid="3" name="KSOProductBuildVer">
    <vt:lpwstr>2052-11.1.0.14309</vt:lpwstr>
  </property>
</Properties>
</file>