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3" activeTab="3"/>
  </bookViews>
  <sheets>
    <sheet name="目录" sheetId="1" r:id="rId1"/>
    <sheet name="收支总表" sheetId="2" r:id="rId2"/>
    <sheet name="收入总表" sheetId="3" r:id="rId3"/>
    <sheet name="支出总表" sheetId="4" r:id="rId4"/>
    <sheet name="财拨总表" sheetId="5" r:id="rId5"/>
    <sheet name="一般预算支出功能分类" sheetId="6" r:id="rId6"/>
    <sheet name="一般公共预算基本支出经济分类" sheetId="7" r:id="rId7"/>
    <sheet name="三公" sheetId="8" r:id="rId8"/>
    <sheet name="政府性基金" sheetId="9" r:id="rId9"/>
  </sheets>
  <calcPr calcId="144525"/>
</workbook>
</file>

<file path=xl/sharedStrings.xml><?xml version="1.0" encoding="utf-8"?>
<sst xmlns="http://schemas.openxmlformats.org/spreadsheetml/2006/main" count="610" uniqueCount="491">
  <si>
    <t>部门预算批复表目录</t>
  </si>
  <si>
    <t>序号</t>
  </si>
  <si>
    <t>名称</t>
  </si>
  <si>
    <t>备注</t>
  </si>
  <si>
    <t>收支总表</t>
  </si>
  <si>
    <t>收入总表</t>
  </si>
  <si>
    <t>支出总表</t>
  </si>
  <si>
    <t>财政拨款收支总表</t>
  </si>
  <si>
    <t>本年一般公共预算支出表</t>
  </si>
  <si>
    <t>本年一般公共预算基本支出表</t>
  </si>
  <si>
    <t>本年一般公共预算“三公”经费支出表</t>
  </si>
  <si>
    <t>政府性基金预算支出表</t>
  </si>
  <si>
    <t>单位：821001_长沙市望城区高塘岭街道办事处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</si>
  <si>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</si>
  <si>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</si>
  <si>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</si>
  <si>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</si>
  <si>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</si>
  <si>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</si>
  <si>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</si>
  <si>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</si>
  <si>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</si>
  <si>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</si>
  <si>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</si>
  <si>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</si>
  <si>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</si>
  <si>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</si>
  <si>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</si>
  <si>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</si>
  <si>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</si>
  <si>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</si>
  <si>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</si>
  <si>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</si>
  <si>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</si>
  <si>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</si>
  <si>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</si>
  <si>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</si>
  <si>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</si>
  <si>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</si>
  <si>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</si>
  <si>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</si>
  <si>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</si>
  <si>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</si>
  <si>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</si>
  <si>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</si>
  <si>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</si>
  <si>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</si>
  <si>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</si>
  <si>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</si>
  <si>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</si>
  <si>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</si>
  <si>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</si>
  <si>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</si>
  <si>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</si>
  <si>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</si>
  <si>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</si>
  <si>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</si>
  <si>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</si>
  <si>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</si>
  <si>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</si>
  <si>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</si>
  <si>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</si>
  <si>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</si>
  <si>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</si>
  <si>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</si>
  <si>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</si>
  <si>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</si>
  <si>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</si>
  <si>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</si>
  <si>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</si>
  <si>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</si>
  <si>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</si>
  <si>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</si>
  <si>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</si>
  <si>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</si>
  <si>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</si>
  <si>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</si>
  <si>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</si>
  <si>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</si>
  <si>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</si>
  <si>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</si>
  <si>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</si>
  <si>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</si>
  <si>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821001</t>
  </si>
  <si>
    <t>长沙市望城区高塘岭街道办事处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</si>
  <si>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</si>
  <si>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</si>
  <si>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</si>
  <si>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</si>
  <si>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</si>
  <si>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</si>
  <si>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</si>
  <si>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821_长沙市望城区高塘岭街道办事处</t>
  </si>
  <si>
    <t xml:space="preserve">  长沙市望城区高塘岭街道办事处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</si>
  <si>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</si>
  <si>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</si>
  <si>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</si>
  <si>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</si>
  <si>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</si>
  <si>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</si>
  <si>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</si>
  <si>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</si>
  <si>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</si>
  <si>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</si>
  <si>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</si>
  <si>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</si>
  <si>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</si>
  <si>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</si>
  <si>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</si>
  <si>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2010301</t>
  </si>
  <si>
    <t xml:space="preserve">   行政运行</t>
  </si>
  <si>
    <t>208</t>
  </si>
  <si>
    <t>社会保障和就业支出</t>
  </si>
  <si>
    <t xml:space="preserve">  20801</t>
  </si>
  <si>
    <t xml:space="preserve">  人力资源和社会保障管理事务</t>
  </si>
  <si>
    <t xml:space="preserve">   2080199</t>
  </si>
  <si>
    <t xml:space="preserve">   其他人力资源和社会保障管理事务支出</t>
  </si>
  <si>
    <t xml:space="preserve">  20805</t>
  </si>
  <si>
    <t xml:space="preserve">  行政事业单位养老支出</t>
  </si>
  <si>
    <t xml:space="preserve">   2080501</t>
  </si>
  <si>
    <t xml:space="preserve">   行政单位离退休</t>
  </si>
  <si>
    <t xml:space="preserve">   2080505</t>
  </si>
  <si>
    <t xml:space="preserve">   机关事业单位基本养老保险缴费支出</t>
  </si>
  <si>
    <t xml:space="preserve">   2080506</t>
  </si>
  <si>
    <t xml:space="preserve">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</si>
  <si>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</si>
  <si>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</si>
  <si>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</si>
  <si>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</si>
  <si>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2101101</t>
  </si>
  <si>
    <t xml:space="preserve">   行政单位医疗</t>
  </si>
  <si>
    <t xml:space="preserve">   2101103</t>
  </si>
  <si>
    <t xml:space="preserve">   公务员医疗补助</t>
  </si>
  <si>
    <t xml:space="preserve">   2101199</t>
  </si>
  <si>
    <t xml:space="preserve">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</si>
  <si>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</si>
  <si>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</si>
  <si>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</si>
  <si>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</si>
  <si>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</si>
  <si>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</si>
  <si>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213</t>
  </si>
  <si>
    <t>农林水支出</t>
  </si>
  <si>
    <t xml:space="preserve">  21399</t>
  </si>
  <si>
    <t xml:space="preserve">  其他农林水支出</t>
  </si>
  <si>
    <t xml:space="preserve">   2139999</t>
  </si>
  <si>
    <t xml:space="preserve">   其他农林水支出</t>
  </si>
  <si>
    <t>20101</t>
  </si>
  <si>
    <t>人大事务</t>
  </si>
  <si>
    <t>2010102</t>
  </si>
  <si>
    <t>一般行政管理事务</t>
  </si>
  <si>
    <t>20102</t>
  </si>
  <si>
    <t>政协事务</t>
  </si>
  <si>
    <t>2010201</t>
  </si>
  <si>
    <t>行政运行</t>
  </si>
  <si>
    <t>2010202</t>
  </si>
  <si>
    <t>20103</t>
  </si>
  <si>
    <t>政府办公厅（室）及相关机构事务</t>
  </si>
  <si>
    <t>2010302</t>
  </si>
  <si>
    <t>2010399</t>
  </si>
  <si>
    <t>其他政府办公厅（室）及相关机构事务支出</t>
  </si>
  <si>
    <t>20104</t>
  </si>
  <si>
    <t>发展与改革事务</t>
  </si>
  <si>
    <t>2010499</t>
  </si>
  <si>
    <t xml:space="preserve">  发展与改革事务</t>
  </si>
  <si>
    <t>20105</t>
  </si>
  <si>
    <t>统计信息事务</t>
  </si>
  <si>
    <t>2010502</t>
  </si>
  <si>
    <t>20106</t>
  </si>
  <si>
    <t>财政事务</t>
  </si>
  <si>
    <t>2010602</t>
  </si>
  <si>
    <t>2010699</t>
  </si>
  <si>
    <t xml:space="preserve">  财政事务</t>
  </si>
  <si>
    <t>20123</t>
  </si>
  <si>
    <t>民族事务</t>
  </si>
  <si>
    <t>2012304</t>
  </si>
  <si>
    <t>民族工作专项</t>
  </si>
  <si>
    <t>20129</t>
  </si>
  <si>
    <t>群众团体事务</t>
  </si>
  <si>
    <t>2012999</t>
  </si>
  <si>
    <t xml:space="preserve">  群众团体事务</t>
  </si>
  <si>
    <t>20131</t>
  </si>
  <si>
    <t>党委办公厅（室）及相关机构事务</t>
  </si>
  <si>
    <t>2013105</t>
  </si>
  <si>
    <t>专项业务</t>
  </si>
  <si>
    <t>2013199</t>
  </si>
  <si>
    <t xml:space="preserve">  党委办公厅（室）及相关机构事务</t>
  </si>
  <si>
    <t>20132</t>
  </si>
  <si>
    <t>组织事务</t>
  </si>
  <si>
    <t>2013202</t>
  </si>
  <si>
    <t>2013299</t>
  </si>
  <si>
    <t xml:space="preserve">  组织事务</t>
  </si>
  <si>
    <t>20133</t>
  </si>
  <si>
    <t>宣传事务</t>
  </si>
  <si>
    <t>2013302</t>
  </si>
  <si>
    <t>20134</t>
  </si>
  <si>
    <t>统战事务</t>
  </si>
  <si>
    <t>2013402</t>
  </si>
  <si>
    <t>2013404</t>
  </si>
  <si>
    <t>宗教事务</t>
  </si>
  <si>
    <t>2013405</t>
  </si>
  <si>
    <t>华侨事务</t>
  </si>
  <si>
    <t>2013499</t>
  </si>
  <si>
    <t xml:space="preserve">  统战事务</t>
  </si>
  <si>
    <t>20136</t>
  </si>
  <si>
    <t>其他共产党事务支出</t>
  </si>
  <si>
    <t>2013602</t>
  </si>
  <si>
    <t>2013699</t>
  </si>
  <si>
    <t xml:space="preserve">  其他行政管理事务</t>
  </si>
  <si>
    <t>20138</t>
  </si>
  <si>
    <t>市场监督管理事务</t>
  </si>
  <si>
    <t>2013816</t>
  </si>
  <si>
    <t>食品安全监管</t>
  </si>
  <si>
    <t>204</t>
  </si>
  <si>
    <t>公共安全支出</t>
  </si>
  <si>
    <t>20402</t>
  </si>
  <si>
    <t>公安</t>
  </si>
  <si>
    <t>2040220</t>
  </si>
  <si>
    <t>执法办案</t>
  </si>
  <si>
    <t>2040299</t>
  </si>
  <si>
    <t xml:space="preserve">  公安支出</t>
  </si>
  <si>
    <t>20499</t>
  </si>
  <si>
    <t>其他公共安全支出</t>
  </si>
  <si>
    <t>2049999</t>
  </si>
  <si>
    <t>205</t>
  </si>
  <si>
    <t>教育支出</t>
  </si>
  <si>
    <t>20502</t>
  </si>
  <si>
    <t>普通教育</t>
  </si>
  <si>
    <t>2050299</t>
  </si>
  <si>
    <t xml:space="preserve">  普通教育支出</t>
  </si>
  <si>
    <t>206</t>
  </si>
  <si>
    <t>科学技术支出</t>
  </si>
  <si>
    <t>20604</t>
  </si>
  <si>
    <t>技术研究与开发</t>
  </si>
  <si>
    <t>2060499</t>
  </si>
  <si>
    <t xml:space="preserve">  技术研究与开发支出</t>
  </si>
  <si>
    <t>207</t>
  </si>
  <si>
    <t>文化旅游体育与传媒支出</t>
  </si>
  <si>
    <t>20701</t>
  </si>
  <si>
    <t>文化和旅游</t>
  </si>
  <si>
    <t>2070108</t>
  </si>
  <si>
    <t>文化活动</t>
  </si>
  <si>
    <t>2070109</t>
  </si>
  <si>
    <t>群众文化</t>
  </si>
  <si>
    <t>2070199</t>
  </si>
  <si>
    <t xml:space="preserve">  文化和旅游支出</t>
  </si>
  <si>
    <t>20702</t>
  </si>
  <si>
    <t>文物</t>
  </si>
  <si>
    <t>2070205</t>
  </si>
  <si>
    <t>博物馆</t>
  </si>
  <si>
    <t>20799</t>
  </si>
  <si>
    <t>其他文化旅游体育与传媒支出</t>
  </si>
  <si>
    <t>2079903</t>
  </si>
  <si>
    <t xml:space="preserve">  文化产业发展专项</t>
  </si>
  <si>
    <t>2079999</t>
  </si>
  <si>
    <t xml:space="preserve">  文化旅游体育与传媒支出</t>
  </si>
  <si>
    <t>20802</t>
  </si>
  <si>
    <t>民政管理事务</t>
  </si>
  <si>
    <t>2080208</t>
  </si>
  <si>
    <t>基层政权建设和社区治理</t>
  </si>
  <si>
    <t>20808</t>
  </si>
  <si>
    <t>抚恤</t>
  </si>
  <si>
    <t>2080899</t>
  </si>
  <si>
    <t xml:space="preserve">  优抚支出</t>
  </si>
  <si>
    <t>20810</t>
  </si>
  <si>
    <t>社会福利</t>
  </si>
  <si>
    <t>2081002</t>
  </si>
  <si>
    <t>老年福利</t>
  </si>
  <si>
    <t>2081004</t>
  </si>
  <si>
    <t>殡葬</t>
  </si>
  <si>
    <t>2081006</t>
  </si>
  <si>
    <t>养老服务</t>
  </si>
  <si>
    <t>20811</t>
  </si>
  <si>
    <t>残疾人事业</t>
  </si>
  <si>
    <t>2081199</t>
  </si>
  <si>
    <t xml:space="preserve">  残疾人事业支出</t>
  </si>
  <si>
    <t>20825</t>
  </si>
  <si>
    <t>其他生活救助</t>
  </si>
  <si>
    <t>2082502</t>
  </si>
  <si>
    <t xml:space="preserve">  农村生活救助</t>
  </si>
  <si>
    <t>20826</t>
  </si>
  <si>
    <t>财政对基本养老保险基金的补助</t>
  </si>
  <si>
    <t>2082699</t>
  </si>
  <si>
    <t>财政对其他基本养老保险基金的补助</t>
  </si>
  <si>
    <t>20828</t>
  </si>
  <si>
    <t>退役军人管理事务</t>
  </si>
  <si>
    <t>2082899</t>
  </si>
  <si>
    <t xml:space="preserve">  退役军人事务管理支出</t>
  </si>
  <si>
    <t>21003</t>
  </si>
  <si>
    <t>基层医疗卫生机构</t>
  </si>
  <si>
    <t>2100399</t>
  </si>
  <si>
    <t>其他基层医疗卫生机构支出</t>
  </si>
  <si>
    <t>21007</t>
  </si>
  <si>
    <t>计划生育事务</t>
  </si>
  <si>
    <t>2100799</t>
  </si>
  <si>
    <t xml:space="preserve">  计划生育事务支出</t>
  </si>
  <si>
    <t>21015</t>
  </si>
  <si>
    <t>医疗保障管理事务</t>
  </si>
  <si>
    <t>2101599</t>
  </si>
  <si>
    <t xml:space="preserve">  医疗保障管理事务支出</t>
  </si>
  <si>
    <t>211</t>
  </si>
  <si>
    <t>节能环保支出</t>
  </si>
  <si>
    <t>21103</t>
  </si>
  <si>
    <t>污染防治</t>
  </si>
  <si>
    <t>2110399</t>
  </si>
  <si>
    <t xml:space="preserve">  污染防治支出</t>
  </si>
  <si>
    <t>21104</t>
  </si>
  <si>
    <t>自然生态保护</t>
  </si>
  <si>
    <t>2110402</t>
  </si>
  <si>
    <t>农村环境保护</t>
  </si>
  <si>
    <t>21110</t>
  </si>
  <si>
    <t>能源节约利用</t>
  </si>
  <si>
    <t>2111001</t>
  </si>
  <si>
    <t>21114</t>
  </si>
  <si>
    <t>能源管理事务</t>
  </si>
  <si>
    <t>2111402</t>
  </si>
  <si>
    <t>21199</t>
  </si>
  <si>
    <t>其他节能环保支出</t>
  </si>
  <si>
    <t>2119999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</si>
  <si>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</si>
  <si>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</si>
  <si>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</si>
  <si>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</si>
  <si>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</si>
  <si>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</si>
  <si>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</si>
  <si>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</si>
  <si>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</si>
  <si>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</si>
  <si>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</si>
  <si>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</si>
  <si>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</si>
  <si>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</si>
  <si>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</si>
  <si>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</si>
  <si>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</si>
  <si>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2129999</t>
  </si>
  <si>
    <t>21301</t>
  </si>
  <si>
    <t>农业农村</t>
  </si>
  <si>
    <t>2130108</t>
  </si>
  <si>
    <t>病虫害控制</t>
  </si>
  <si>
    <t>2130122</t>
  </si>
  <si>
    <t>农业生产发展</t>
  </si>
  <si>
    <t>2130124</t>
  </si>
  <si>
    <t>农村合作经济</t>
  </si>
  <si>
    <t>2130126</t>
  </si>
  <si>
    <t>农村社会事业</t>
  </si>
  <si>
    <t>2130142</t>
  </si>
  <si>
    <t>农村道路建设</t>
  </si>
  <si>
    <t>2130152</t>
  </si>
  <si>
    <t>对高校毕业生到基层任职补助</t>
  </si>
  <si>
    <t>2130199</t>
  </si>
  <si>
    <t xml:space="preserve">  农业农村支出</t>
  </si>
  <si>
    <t>21302</t>
  </si>
  <si>
    <t>林业和草原</t>
  </si>
  <si>
    <t>2130207</t>
  </si>
  <si>
    <t>森林资源管理</t>
  </si>
  <si>
    <t>21303</t>
  </si>
  <si>
    <t>水利</t>
  </si>
  <si>
    <t>2130305</t>
  </si>
  <si>
    <t>水利工程建设</t>
  </si>
  <si>
    <t>2130306</t>
  </si>
  <si>
    <t>水利工程运行与维护</t>
  </si>
  <si>
    <t>2130314</t>
  </si>
  <si>
    <t>防汛</t>
  </si>
  <si>
    <t>2130315</t>
  </si>
  <si>
    <t>抗旱</t>
  </si>
  <si>
    <t>2130321</t>
  </si>
  <si>
    <t xml:space="preserve">  大中型水库移民后期扶持专项</t>
  </si>
  <si>
    <t>2130399</t>
  </si>
  <si>
    <t xml:space="preserve">  水利支出</t>
  </si>
  <si>
    <t>21305</t>
  </si>
  <si>
    <t>巩固脱贫衔接乡村振兴</t>
  </si>
  <si>
    <t>2130504</t>
  </si>
  <si>
    <t>农村基础设施建设</t>
  </si>
  <si>
    <t>2130505</t>
  </si>
  <si>
    <t>生产发展</t>
  </si>
  <si>
    <t>2130599</t>
  </si>
  <si>
    <t xml:space="preserve">  巩固脱贫衔接乡村振兴支出</t>
  </si>
  <si>
    <t>21307</t>
  </si>
  <si>
    <t>农村综合改革</t>
  </si>
  <si>
    <t>2130701</t>
  </si>
  <si>
    <t>对村级公益事业建设的补助</t>
  </si>
  <si>
    <t>2130705</t>
  </si>
  <si>
    <t xml:space="preserve">  对村民委员会和村党支部的补助支出</t>
  </si>
  <si>
    <t>21399</t>
  </si>
  <si>
    <t>其他农林水支出</t>
  </si>
  <si>
    <t>2139999</t>
  </si>
  <si>
    <t xml:space="preserve">  农林水支出</t>
  </si>
  <si>
    <t>214</t>
  </si>
  <si>
    <t>交通运输支出</t>
  </si>
  <si>
    <t>21401</t>
  </si>
  <si>
    <t>公路水路运输</t>
  </si>
  <si>
    <t>2140104</t>
  </si>
  <si>
    <t>公路建设</t>
  </si>
  <si>
    <t>215</t>
  </si>
  <si>
    <t>资源勘探工业信息等支出</t>
  </si>
  <si>
    <t>21505</t>
  </si>
  <si>
    <t>工业和信息产业监管</t>
  </si>
  <si>
    <t>2150502</t>
  </si>
  <si>
    <t>22101</t>
  </si>
  <si>
    <t>保障性安居工程支出</t>
  </si>
  <si>
    <t>2210106</t>
  </si>
  <si>
    <t>公共租赁住房</t>
  </si>
  <si>
    <t>224</t>
  </si>
  <si>
    <t>灾害防治及应急管理支出</t>
  </si>
  <si>
    <t>22401</t>
  </si>
  <si>
    <t>应急管理事务</t>
  </si>
  <si>
    <t>2240199</t>
  </si>
  <si>
    <t xml:space="preserve">  应急管理支出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</si>
  <si>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</si>
  <si>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</si>
  <si>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</si>
  <si>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</si>
  <si>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</si>
  <si>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</si>
  <si>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</si>
  <si>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</si>
  <si>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</si>
  <si>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</si>
  <si>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</si>
  <si>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</si>
  <si>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</si>
  <si>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</si>
  <si>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</si>
  <si>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</si>
  <si>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</si>
  <si>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</si>
  <si>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</si>
  <si>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30114</t>
  </si>
  <si>
    <t xml:space="preserve">  医疗费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</si>
  <si>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</si>
  <si>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</si>
  <si>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</si>
  <si>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</si>
  <si>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</si>
  <si>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</si>
  <si>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</si>
  <si>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</si>
  <si>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>办公费</t>
  </si>
  <si>
    <t>机关维修维护费</t>
  </si>
  <si>
    <t>印刷费</t>
  </si>
  <si>
    <t>水费</t>
  </si>
  <si>
    <t>电费</t>
  </si>
  <si>
    <t>劳务费</t>
  </si>
  <si>
    <t>差旅费</t>
  </si>
  <si>
    <t>会议费</t>
  </si>
  <si>
    <t>培训费</t>
  </si>
  <si>
    <t>工会经费</t>
  </si>
  <si>
    <t>其他交通费用</t>
  </si>
  <si>
    <t>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</si>
  <si>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</si>
  <si>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</si>
  <si>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</si>
  <si>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</si>
  <si>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30305</t>
  </si>
  <si>
    <t xml:space="preserve">  生活补助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</si>
  <si>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</si>
  <si>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</si>
  <si>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</si>
  <si>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</si>
  <si>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</si>
  <si>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</si>
  <si>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</si>
  <si>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</si>
  <si>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</si>
  <si>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</si>
  <si>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</si>
  <si>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</si>
  <si>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</si>
  <si>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</si>
  <si>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</si>
  <si>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</si>
  <si>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2082201</t>
  </si>
  <si>
    <t xml:space="preserve">  移民补助</t>
  </si>
  <si>
    <t>2082202</t>
  </si>
  <si>
    <t xml:space="preserve">  基础设施建设和经济发展</t>
  </si>
  <si>
    <t>2120802</t>
  </si>
  <si>
    <t xml:space="preserve">  土地开发支出</t>
  </si>
  <si>
    <t>2120804</t>
  </si>
  <si>
    <t xml:space="preserve">  农村基础设施建设支出</t>
  </si>
  <si>
    <t>2120806</t>
  </si>
  <si>
    <t xml:space="preserve">  土地出让业务支出</t>
  </si>
  <si>
    <t>2120814</t>
  </si>
  <si>
    <t xml:space="preserve">  农业生产发展支出</t>
  </si>
  <si>
    <t>2120816</t>
  </si>
  <si>
    <t xml:space="preserve">  农业农村生态环境支出</t>
  </si>
  <si>
    <t>2296002</t>
  </si>
  <si>
    <t xml:space="preserve">  用于社会福利的彩票公益金支出</t>
  </si>
  <si>
    <t>2296003</t>
  </si>
  <si>
    <t xml:space="preserve">  用于体育事业的彩票公益金支出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</si>
</sst>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name val="宋体"/>
      <charset val="0"/>
    </font>
    <font>
      <b/>
      <sz val="11"/>
      <color indexed="8"/>
      <name val="宋体"/>
      <charset val="1"/>
      <scheme val="minor"/>
    </font>
    <font>
      <sz val="10"/>
      <name val="宋体"/>
      <charset val="134"/>
    </font>
    <font>
      <sz val="11"/>
      <name val="宋体"/>
      <charset val="1"/>
      <scheme val="minor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4" borderId="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19" borderId="5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shrinkToFi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8" fillId="0" borderId="0" xfId="0" applyFont="1" applyFill="1">
      <alignment vertical="center"/>
    </xf>
    <xf numFmtId="0" fontId="8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F8" sqref="F8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39.4916666666667" customWidth="1"/>
    <col min="4" max="4" width="40.1666666666667" customWidth="1"/>
    <col min="5" max="5" width="9.76666666666667" customWidth="1"/>
  </cols>
  <sheetData>
    <row r="1" ht="40.5" customHeight="1" spans="1:4">
      <c r="A1" s="1"/>
      <c r="B1" s="33"/>
      <c r="D1" s="1"/>
    </row>
    <row r="2" ht="44.85" customHeight="1" spans="2:4">
      <c r="B2" s="2" t="s">
        <v>0</v>
      </c>
      <c r="C2" s="2"/>
      <c r="D2" s="2"/>
    </row>
    <row r="3" ht="33.6" customHeight="1" spans="1:4">
      <c r="A3" s="53"/>
      <c r="B3" s="50" t="s">
        <v>1</v>
      </c>
      <c r="C3" s="50" t="s">
        <v>2</v>
      </c>
      <c r="D3" s="50" t="s">
        <v>3</v>
      </c>
    </row>
    <row r="4" ht="32.55" customHeight="1" spans="1:4">
      <c r="A4" s="3"/>
      <c r="B4" s="51">
        <v>1</v>
      </c>
      <c r="C4" s="54" t="s">
        <v>4</v>
      </c>
      <c r="D4" s="54"/>
    </row>
    <row r="5" ht="32.55" customHeight="1" spans="1:4">
      <c r="A5" s="3"/>
      <c r="B5" s="51">
        <v>2</v>
      </c>
      <c r="C5" s="54" t="s">
        <v>5</v>
      </c>
      <c r="D5" s="54"/>
    </row>
    <row r="6" ht="32.55" customHeight="1" spans="1:4">
      <c r="A6" s="3"/>
      <c r="B6" s="51">
        <v>3</v>
      </c>
      <c r="C6" s="54" t="s">
        <v>6</v>
      </c>
      <c r="D6" s="54"/>
    </row>
    <row r="7" ht="32.55" customHeight="1" spans="1:4">
      <c r="A7" s="3"/>
      <c r="B7" s="51">
        <v>4</v>
      </c>
      <c r="C7" s="54" t="s">
        <v>7</v>
      </c>
      <c r="D7" s="54"/>
    </row>
    <row r="8" ht="32.55" customHeight="1" spans="1:4">
      <c r="A8" s="3"/>
      <c r="B8" s="51">
        <v>5</v>
      </c>
      <c r="C8" s="54" t="s">
        <v>8</v>
      </c>
      <c r="D8" s="54"/>
    </row>
    <row r="9" ht="32.55" customHeight="1" spans="1:4">
      <c r="A9" s="3"/>
      <c r="B9" s="51">
        <v>6</v>
      </c>
      <c r="C9" s="54" t="s">
        <v>9</v>
      </c>
      <c r="D9" s="54"/>
    </row>
    <row r="10" ht="32.55" customHeight="1" spans="1:4">
      <c r="A10" s="3"/>
      <c r="B10" s="51">
        <v>7</v>
      </c>
      <c r="C10" s="54" t="s">
        <v>10</v>
      </c>
      <c r="D10" s="54"/>
    </row>
    <row r="11" ht="32.55" customHeight="1" spans="1:4">
      <c r="A11" s="3"/>
      <c r="B11" s="51">
        <v>8</v>
      </c>
      <c r="C11" s="54" t="s">
        <v>11</v>
      </c>
      <c r="D11" s="54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opLeftCell="A4" workbookViewId="0">
      <selection activeCell="B7" sqref="B7"/>
    </sheetView>
  </sheetViews>
  <sheetFormatPr defaultColWidth="10" defaultRowHeight="13.5" outlineLevelCol="3"/>
  <cols>
    <col min="1" max="1" width="25.775" customWidth="1"/>
    <col min="2" max="2" width="16.4083333333333" customWidth="1"/>
    <col min="3" max="3" width="36.775" customWidth="1"/>
    <col min="4" max="4" width="16.4083333333333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4</v>
      </c>
      <c r="B2" s="2"/>
      <c r="C2" s="2"/>
      <c r="D2" s="2"/>
    </row>
    <row r="3" ht="33.6" customHeight="1" spans="1:4">
      <c r="A3" s="49" t="s">
        <v>12</v>
      </c>
      <c r="B3" s="49"/>
      <c r="C3" s="49"/>
      <c r="D3" s="49"/>
    </row>
    <row r="4" ht="22.4" customHeight="1" spans="4:4">
      <c r="D4" s="34" t="s">
        <v>13</v>
      </c>
    </row>
    <row r="5" ht="28.45" customHeight="1" spans="1:4">
      <c r="A5" s="50" t="s">
        <v>14</v>
      </c>
      <c r="B5" s="50"/>
      <c r="C5" s="50" t="s">
        <v>15</v>
      </c>
      <c r="D5" s="50"/>
    </row>
    <row r="6" ht="31.05" customHeight="1" spans="1:4">
      <c r="A6" s="51" t="s">
        <v>16</v>
      </c>
      <c r="B6" s="51" t="s">
        <v>17</v>
      </c>
      <c r="C6" s="51" t="s">
        <v>16</v>
      </c>
      <c r="D6" s="51" t="s">
        <v>17</v>
      </c>
    </row>
    <row r="7" ht="16.25" customHeight="1" spans="1:4">
      <c r="A7" s="35" t="s">
        <v>18</v>
      </c>
      <c r="B7" s="40">
        <v>20940.27</v>
      </c>
      <c r="C7" s="35" t="s">
        <v>19</v>
      </c>
      <c r="D7" s="37">
        <v>5265.28</v>
      </c>
    </row>
    <row r="8" ht="16.25" customHeight="1" spans="1:4">
      <c r="A8" s="35" t="s">
        <v>20</v>
      </c>
      <c r="B8" s="37"/>
      <c r="C8" s="35" t="s">
        <v>21</v>
      </c>
      <c r="D8" s="37"/>
    </row>
    <row r="9" ht="16.25" customHeight="1" spans="1:4">
      <c r="A9" s="35" t="s">
        <v>22</v>
      </c>
      <c r="B9" s="37"/>
      <c r="C9" s="35" t="s">
        <v>23</v>
      </c>
      <c r="D9" s="37"/>
    </row>
    <row r="10" ht="16.25" customHeight="1" spans="1:4">
      <c r="A10" s="35" t="s">
        <v>24</v>
      </c>
      <c r="B10" s="37"/>
      <c r="C10" s="35" t="s">
        <v>25</v>
      </c>
      <c r="D10" s="37">
        <v>77.1</v>
      </c>
    </row>
    <row r="11" ht="16.25" customHeight="1" spans="1:4">
      <c r="A11" s="35" t="s">
        <v>26</v>
      </c>
      <c r="B11" s="37"/>
      <c r="C11" s="35" t="s">
        <v>27</v>
      </c>
      <c r="D11" s="37">
        <v>20</v>
      </c>
    </row>
    <row r="12" ht="16.25" customHeight="1" spans="1:4">
      <c r="A12" s="35" t="s">
        <v>28</v>
      </c>
      <c r="B12" s="37"/>
      <c r="C12" s="35" t="s">
        <v>29</v>
      </c>
      <c r="D12" s="37">
        <v>209</v>
      </c>
    </row>
    <row r="13" ht="16.25" customHeight="1" spans="1:4">
      <c r="A13" s="35" t="s">
        <v>30</v>
      </c>
      <c r="B13" s="37"/>
      <c r="C13" s="35" t="s">
        <v>31</v>
      </c>
      <c r="D13" s="37">
        <v>182</v>
      </c>
    </row>
    <row r="14" ht="16.25" customHeight="1" spans="1:4">
      <c r="A14" s="35"/>
      <c r="B14" s="35"/>
      <c r="C14" s="35" t="s">
        <v>32</v>
      </c>
      <c r="D14" s="37">
        <f>627.51+283.15+47</f>
        <v>957.66</v>
      </c>
    </row>
    <row r="15" ht="16.25" customHeight="1" spans="1:4">
      <c r="A15" s="35"/>
      <c r="B15" s="35"/>
      <c r="C15" s="35" t="s">
        <v>33</v>
      </c>
      <c r="D15" s="37"/>
    </row>
    <row r="16" ht="16.25" customHeight="1" spans="1:4">
      <c r="A16" s="35"/>
      <c r="B16" s="35"/>
      <c r="C16" s="35" t="s">
        <v>34</v>
      </c>
      <c r="D16" s="37">
        <f>170.95+23.8</f>
        <v>194.75</v>
      </c>
    </row>
    <row r="17" ht="16.25" customHeight="1" spans="1:4">
      <c r="A17" s="35"/>
      <c r="B17" s="35"/>
      <c r="C17" s="35" t="s">
        <v>35</v>
      </c>
      <c r="D17" s="37">
        <v>286</v>
      </c>
    </row>
    <row r="18" ht="16.25" customHeight="1" spans="1:4">
      <c r="A18" s="35"/>
      <c r="B18" s="35"/>
      <c r="C18" s="35" t="s">
        <v>36</v>
      </c>
      <c r="D18" s="37">
        <f>2479+4122</f>
        <v>6601</v>
      </c>
    </row>
    <row r="19" ht="16.25" customHeight="1" spans="1:4">
      <c r="A19" s="35"/>
      <c r="B19" s="35"/>
      <c r="C19" s="35" t="s">
        <v>37</v>
      </c>
      <c r="D19" s="37">
        <f>104+5536</f>
        <v>5640</v>
      </c>
    </row>
    <row r="20" ht="16.25" customHeight="1" spans="1:4">
      <c r="A20" s="35"/>
      <c r="B20" s="35"/>
      <c r="C20" s="35" t="s">
        <v>38</v>
      </c>
      <c r="D20" s="37">
        <v>480</v>
      </c>
    </row>
    <row r="21" ht="16.25" customHeight="1" spans="1:4">
      <c r="A21" s="35"/>
      <c r="B21" s="35"/>
      <c r="C21" s="35" t="s">
        <v>39</v>
      </c>
      <c r="D21" s="37">
        <v>30</v>
      </c>
    </row>
    <row r="22" ht="16.25" customHeight="1" spans="1:4">
      <c r="A22" s="35"/>
      <c r="B22" s="35"/>
      <c r="C22" s="35" t="s">
        <v>40</v>
      </c>
      <c r="D22" s="37"/>
    </row>
    <row r="23" ht="16.25" customHeight="1" spans="1:4">
      <c r="A23" s="35"/>
      <c r="B23" s="35"/>
      <c r="C23" s="35" t="s">
        <v>41</v>
      </c>
      <c r="D23" s="37"/>
    </row>
    <row r="24" ht="16.25" customHeight="1" spans="1:4">
      <c r="A24" s="35"/>
      <c r="B24" s="35"/>
      <c r="C24" s="35" t="s">
        <v>42</v>
      </c>
      <c r="D24" s="37"/>
    </row>
    <row r="25" ht="16.25" customHeight="1" spans="1:4">
      <c r="A25" s="35"/>
      <c r="B25" s="35"/>
      <c r="C25" s="35" t="s">
        <v>43</v>
      </c>
      <c r="D25" s="37"/>
    </row>
    <row r="26" ht="16.25" customHeight="1" spans="1:4">
      <c r="A26" s="35"/>
      <c r="B26" s="35"/>
      <c r="C26" s="35" t="s">
        <v>44</v>
      </c>
      <c r="D26" s="37">
        <f>308.48+34</f>
        <v>342.48</v>
      </c>
    </row>
    <row r="27" ht="16.25" customHeight="1" spans="1:4">
      <c r="A27" s="35"/>
      <c r="B27" s="35"/>
      <c r="C27" s="35" t="s">
        <v>45</v>
      </c>
      <c r="D27" s="37"/>
    </row>
    <row r="28" ht="16.25" customHeight="1" spans="1:4">
      <c r="A28" s="35"/>
      <c r="B28" s="35"/>
      <c r="C28" s="35" t="s">
        <v>46</v>
      </c>
      <c r="D28" s="37"/>
    </row>
    <row r="29" ht="16.25" customHeight="1" spans="1:4">
      <c r="A29" s="35"/>
      <c r="B29" s="35"/>
      <c r="C29" s="35" t="s">
        <v>47</v>
      </c>
      <c r="D29" s="37">
        <v>350</v>
      </c>
    </row>
    <row r="30" ht="16.25" customHeight="1" spans="1:4">
      <c r="A30" s="35"/>
      <c r="B30" s="35"/>
      <c r="C30" s="35" t="s">
        <v>48</v>
      </c>
      <c r="D30" s="37"/>
    </row>
    <row r="31" ht="16.25" customHeight="1" spans="1:4">
      <c r="A31" s="35"/>
      <c r="B31" s="35"/>
      <c r="C31" s="35" t="s">
        <v>49</v>
      </c>
      <c r="D31" s="37">
        <v>305</v>
      </c>
    </row>
    <row r="32" ht="16.25" customHeight="1" spans="1:4">
      <c r="A32" s="35"/>
      <c r="B32" s="35"/>
      <c r="C32" s="35" t="s">
        <v>50</v>
      </c>
      <c r="D32" s="37"/>
    </row>
    <row r="33" ht="16.25" customHeight="1" spans="1:4">
      <c r="A33" s="35"/>
      <c r="B33" s="35"/>
      <c r="C33" s="35" t="s">
        <v>51</v>
      </c>
      <c r="D33" s="37"/>
    </row>
    <row r="34" ht="16.25" customHeight="1" spans="1:4">
      <c r="A34" s="35"/>
      <c r="B34" s="35"/>
      <c r="C34" s="35" t="s">
        <v>52</v>
      </c>
      <c r="D34" s="37"/>
    </row>
    <row r="35" ht="16.25" customHeight="1" spans="1:4">
      <c r="A35" s="35"/>
      <c r="B35" s="35"/>
      <c r="C35" s="35" t="s">
        <v>53</v>
      </c>
      <c r="D35" s="37"/>
    </row>
    <row r="36" ht="16.25" customHeight="1" spans="1:4">
      <c r="A36" s="35"/>
      <c r="B36" s="35"/>
      <c r="C36" s="35" t="s">
        <v>54</v>
      </c>
      <c r="D36" s="37"/>
    </row>
    <row r="37" ht="16.25" customHeight="1" spans="1:4">
      <c r="A37" s="35"/>
      <c r="B37" s="35"/>
      <c r="C37" s="52"/>
      <c r="D37" s="37"/>
    </row>
    <row r="38" ht="16.25" customHeight="1" spans="1:4">
      <c r="A38" s="35"/>
      <c r="B38" s="35"/>
      <c r="C38" s="35"/>
      <c r="D38" s="37"/>
    </row>
    <row r="39" ht="16.25" customHeight="1" spans="1:4">
      <c r="A39" s="39" t="s">
        <v>55</v>
      </c>
      <c r="B39" s="40">
        <f>B7</f>
        <v>20940.27</v>
      </c>
      <c r="C39" s="39" t="s">
        <v>56</v>
      </c>
      <c r="D39" s="40">
        <f>SUM(D7:D38)</f>
        <v>20940.27</v>
      </c>
    </row>
    <row r="40" ht="16.25" customHeight="1" spans="1:4">
      <c r="A40" s="48" t="s">
        <v>57</v>
      </c>
      <c r="B40" s="37"/>
      <c r="C40" s="39" t="s">
        <v>58</v>
      </c>
      <c r="D40" s="40"/>
    </row>
    <row r="41" ht="16.25" customHeight="1" spans="1:4">
      <c r="A41" s="48" t="s">
        <v>59</v>
      </c>
      <c r="B41" s="37"/>
      <c r="C41" s="52"/>
      <c r="D41" s="37"/>
    </row>
    <row r="42" ht="16.25" customHeight="1" spans="1:4">
      <c r="A42" s="48" t="s">
        <v>60</v>
      </c>
      <c r="B42" s="37"/>
      <c r="C42" s="52"/>
      <c r="D42" s="37"/>
    </row>
    <row r="43" ht="16.25" customHeight="1" spans="1:4">
      <c r="A43" s="48" t="s">
        <v>61</v>
      </c>
      <c r="B43" s="37"/>
      <c r="C43" s="35"/>
      <c r="D43" s="37"/>
    </row>
    <row r="44" ht="16.25" customHeight="1" spans="1:4">
      <c r="A44" s="48" t="s">
        <v>62</v>
      </c>
      <c r="B44" s="37"/>
      <c r="C44" s="35"/>
      <c r="D44" s="37"/>
    </row>
    <row r="45" ht="16.25" customHeight="1" spans="1:4">
      <c r="A45" s="39" t="s">
        <v>63</v>
      </c>
      <c r="B45" s="40">
        <f>B39</f>
        <v>20940.27</v>
      </c>
      <c r="C45" s="39" t="s">
        <v>64</v>
      </c>
      <c r="D45" s="40">
        <f>D39</f>
        <v>20940.27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F18" sqref="F18"/>
    </sheetView>
  </sheetViews>
  <sheetFormatPr defaultColWidth="10" defaultRowHeight="13.5"/>
  <cols>
    <col min="1" max="1" width="7.775" customWidth="1"/>
    <col min="2" max="2" width="22.1666666666667" customWidth="1"/>
    <col min="3" max="3" width="10.5833333333333" customWidth="1"/>
    <col min="4" max="4" width="9.225" customWidth="1"/>
    <col min="5" max="5" width="14.1083333333333" customWidth="1"/>
    <col min="6" max="11" width="7.175" customWidth="1"/>
    <col min="12" max="12" width="9.90833333333333" customWidth="1"/>
    <col min="13" max="17" width="7.175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" customHeight="1" spans="1:17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7.25" customHeight="1" spans="1:17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ht="34.5" customHeight="1" spans="1:17">
      <c r="A5" s="39" t="s">
        <v>65</v>
      </c>
      <c r="B5" s="39"/>
      <c r="C5" s="39" t="s">
        <v>66</v>
      </c>
      <c r="D5" s="39" t="s">
        <v>67</v>
      </c>
      <c r="E5" s="39"/>
      <c r="F5" s="39"/>
      <c r="G5" s="39"/>
      <c r="H5" s="39"/>
      <c r="I5" s="39"/>
      <c r="J5" s="39"/>
      <c r="K5" s="39"/>
      <c r="L5" s="39" t="s">
        <v>68</v>
      </c>
      <c r="M5" s="39"/>
      <c r="N5" s="39"/>
      <c r="O5" s="39"/>
      <c r="P5" s="39"/>
      <c r="Q5" s="39"/>
    </row>
    <row r="6" ht="18.95" customHeight="1" spans="1:17">
      <c r="A6" s="39" t="s">
        <v>69</v>
      </c>
      <c r="B6" s="39" t="s">
        <v>2</v>
      </c>
      <c r="C6" s="39"/>
      <c r="D6" s="39" t="s">
        <v>70</v>
      </c>
      <c r="E6" s="39" t="s">
        <v>71</v>
      </c>
      <c r="F6" s="39" t="s">
        <v>72</v>
      </c>
      <c r="G6" s="39" t="s">
        <v>73</v>
      </c>
      <c r="H6" s="39" t="s">
        <v>74</v>
      </c>
      <c r="I6" s="39" t="s">
        <v>75</v>
      </c>
      <c r="J6" s="39" t="s">
        <v>76</v>
      </c>
      <c r="K6" s="39" t="s">
        <v>77</v>
      </c>
      <c r="L6" s="39" t="s">
        <v>70</v>
      </c>
      <c r="M6" s="39" t="s">
        <v>57</v>
      </c>
      <c r="N6" s="39"/>
      <c r="O6" s="39"/>
      <c r="P6" s="39" t="s">
        <v>78</v>
      </c>
      <c r="Q6" s="39" t="s">
        <v>62</v>
      </c>
    </row>
    <row r="7" ht="28.45" customHeight="1" spans="1:17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 t="s">
        <v>79</v>
      </c>
      <c r="N7" s="39" t="s">
        <v>80</v>
      </c>
      <c r="O7" s="39" t="s">
        <v>81</v>
      </c>
      <c r="P7" s="39"/>
      <c r="Q7" s="39"/>
    </row>
    <row r="8" ht="31.9" customHeight="1" spans="1:17">
      <c r="A8" s="39" t="s">
        <v>82</v>
      </c>
      <c r="B8" s="39"/>
      <c r="C8" s="40">
        <f>D8</f>
        <v>20940.27</v>
      </c>
      <c r="D8" s="40">
        <f>E8</f>
        <v>20940.27</v>
      </c>
      <c r="E8" s="40">
        <v>20940.27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ht="31.05" customHeight="1" spans="1:17">
      <c r="A9" s="47" t="s">
        <v>12</v>
      </c>
      <c r="B9" s="47"/>
      <c r="C9" s="40">
        <f>D9</f>
        <v>20940.27</v>
      </c>
      <c r="D9" s="40">
        <f>E9</f>
        <v>20940.27</v>
      </c>
      <c r="E9" s="40">
        <v>20940.27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ht="26.7" customHeight="1" spans="1:17">
      <c r="A10" s="48" t="s">
        <v>83</v>
      </c>
      <c r="B10" s="48" t="s">
        <v>84</v>
      </c>
      <c r="C10" s="40">
        <f>D10</f>
        <v>20940.27</v>
      </c>
      <c r="D10" s="40">
        <f>E10</f>
        <v>20940.27</v>
      </c>
      <c r="E10" s="40">
        <v>20940.27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C7" sqref="C7"/>
    </sheetView>
  </sheetViews>
  <sheetFormatPr defaultColWidth="10" defaultRowHeight="13.5"/>
  <cols>
    <col min="1" max="1" width="10.0333333333333" customWidth="1"/>
    <col min="2" max="2" width="35.15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13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10" t="s">
        <v>65</v>
      </c>
      <c r="B5" s="41"/>
      <c r="C5" s="8" t="s">
        <v>66</v>
      </c>
      <c r="D5" s="8" t="s">
        <v>85</v>
      </c>
      <c r="E5" s="8"/>
      <c r="F5" s="8"/>
      <c r="G5" s="8" t="s">
        <v>86</v>
      </c>
      <c r="H5" s="8"/>
      <c r="I5" s="8"/>
    </row>
    <row r="6" ht="25.3" customHeight="1" spans="1:9">
      <c r="A6" s="10" t="s">
        <v>69</v>
      </c>
      <c r="B6" s="41" t="s">
        <v>2</v>
      </c>
      <c r="C6" s="8"/>
      <c r="D6" s="8" t="s">
        <v>70</v>
      </c>
      <c r="E6" s="8" t="s">
        <v>87</v>
      </c>
      <c r="F6" s="8" t="s">
        <v>88</v>
      </c>
      <c r="G6" s="8" t="s">
        <v>70</v>
      </c>
      <c r="H6" s="8" t="s">
        <v>89</v>
      </c>
      <c r="I6" s="8" t="s">
        <v>90</v>
      </c>
    </row>
    <row r="7" ht="22.8" customHeight="1" spans="1:9">
      <c r="A7" s="10" t="s">
        <v>91</v>
      </c>
      <c r="B7" s="41"/>
      <c r="C7" s="42">
        <f>D7+G7</f>
        <v>20940.27</v>
      </c>
      <c r="D7" s="21">
        <f>E7+F7</f>
        <v>4280.92</v>
      </c>
      <c r="E7" s="21">
        <v>3472.72</v>
      </c>
      <c r="F7" s="21">
        <v>808.2</v>
      </c>
      <c r="G7" s="21">
        <f>H7+I7</f>
        <v>16659.35</v>
      </c>
      <c r="H7" s="21">
        <v>16555.35</v>
      </c>
      <c r="I7" s="21">
        <v>104</v>
      </c>
    </row>
    <row r="8" ht="26.05" customHeight="1" spans="1:9">
      <c r="A8" s="43" t="s">
        <v>92</v>
      </c>
      <c r="B8" s="44"/>
      <c r="C8" s="42">
        <f>D8+G8</f>
        <v>20940.27</v>
      </c>
      <c r="D8" s="21">
        <f>E8+F8</f>
        <v>4280.92</v>
      </c>
      <c r="E8" s="21">
        <v>3472.72</v>
      </c>
      <c r="F8" s="21">
        <v>808.2</v>
      </c>
      <c r="G8" s="21">
        <f>H8+I8</f>
        <v>16659.35</v>
      </c>
      <c r="H8" s="21">
        <v>16555.35</v>
      </c>
      <c r="I8" s="21">
        <v>104</v>
      </c>
    </row>
    <row r="9" ht="23.25" customHeight="1" spans="1:9">
      <c r="A9" s="45" t="s">
        <v>83</v>
      </c>
      <c r="B9" s="46" t="s">
        <v>93</v>
      </c>
      <c r="C9" s="42">
        <f>D9+G9</f>
        <v>20940.27</v>
      </c>
      <c r="D9" s="21">
        <f>E9+F9</f>
        <v>4280.92</v>
      </c>
      <c r="E9" s="21">
        <v>3472.72</v>
      </c>
      <c r="F9" s="21">
        <v>808.2</v>
      </c>
      <c r="G9" s="21">
        <f>H9+I9</f>
        <v>16659.35</v>
      </c>
      <c r="H9" s="21">
        <v>16555.35</v>
      </c>
      <c r="I9" s="21">
        <v>104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H14" sqref="H14"/>
    </sheetView>
  </sheetViews>
  <sheetFormatPr defaultColWidth="10" defaultRowHeight="13.5" outlineLevelCol="3"/>
  <cols>
    <col min="1" max="1" width="23.2" customWidth="1"/>
    <col min="2" max="2" width="19" customWidth="1"/>
    <col min="3" max="3" width="32.975" customWidth="1"/>
    <col min="4" max="4" width="18.725" customWidth="1"/>
    <col min="5" max="5" width="9.76666666666667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2" t="s">
        <v>7</v>
      </c>
      <c r="B2" s="2"/>
      <c r="C2" s="2"/>
      <c r="D2" s="2"/>
    </row>
    <row r="3" ht="22.8" customHeight="1" spans="1:4">
      <c r="A3" s="33" t="s">
        <v>12</v>
      </c>
      <c r="B3" s="33"/>
      <c r="C3" s="33"/>
      <c r="D3" s="33"/>
    </row>
    <row r="4" ht="16.35" customHeight="1" spans="1:4">
      <c r="A4" s="34" t="s">
        <v>13</v>
      </c>
      <c r="B4" s="34"/>
      <c r="C4" s="34"/>
      <c r="D4" s="34"/>
    </row>
    <row r="5" ht="19.55" customHeight="1" spans="1:4">
      <c r="A5" s="25" t="s">
        <v>14</v>
      </c>
      <c r="B5" s="25"/>
      <c r="C5" s="25" t="s">
        <v>15</v>
      </c>
      <c r="D5" s="25"/>
    </row>
    <row r="6" ht="19.55" customHeight="1" spans="1:4">
      <c r="A6" s="25" t="s">
        <v>94</v>
      </c>
      <c r="B6" s="25" t="s">
        <v>17</v>
      </c>
      <c r="C6" s="25" t="s">
        <v>94</v>
      </c>
      <c r="D6" s="25" t="s">
        <v>17</v>
      </c>
    </row>
    <row r="7" ht="19.55" customHeight="1" spans="1:4">
      <c r="A7" s="35" t="s">
        <v>95</v>
      </c>
      <c r="B7" s="36">
        <f>B8+B9</f>
        <v>20940.27</v>
      </c>
      <c r="C7" s="35" t="s">
        <v>96</v>
      </c>
      <c r="D7" s="36">
        <f>D42</f>
        <v>20940.27</v>
      </c>
    </row>
    <row r="8" ht="19.55" customHeight="1" spans="1:4">
      <c r="A8" s="35" t="s">
        <v>97</v>
      </c>
      <c r="B8" s="37">
        <v>16666.27</v>
      </c>
      <c r="C8" s="35" t="s">
        <v>19</v>
      </c>
      <c r="D8" s="37">
        <f>2490.28+2291.3+483.7</f>
        <v>5265.28</v>
      </c>
    </row>
    <row r="9" ht="19.55" customHeight="1" spans="1:4">
      <c r="A9" s="35" t="s">
        <v>98</v>
      </c>
      <c r="B9" s="37">
        <v>4274</v>
      </c>
      <c r="C9" s="35" t="s">
        <v>21</v>
      </c>
      <c r="D9" s="37"/>
    </row>
    <row r="10" ht="19.55" customHeight="1" spans="1:4">
      <c r="A10" s="35" t="s">
        <v>99</v>
      </c>
      <c r="B10" s="37"/>
      <c r="C10" s="35" t="s">
        <v>23</v>
      </c>
      <c r="D10" s="37"/>
    </row>
    <row r="11" ht="19.55" customHeight="1" spans="1:4">
      <c r="A11" s="35" t="s">
        <v>100</v>
      </c>
      <c r="B11" s="36"/>
      <c r="C11" s="35" t="s">
        <v>25</v>
      </c>
      <c r="D11" s="37">
        <v>77.1</v>
      </c>
    </row>
    <row r="12" ht="19.55" customHeight="1" spans="1:4">
      <c r="A12" s="35" t="s">
        <v>97</v>
      </c>
      <c r="B12" s="37"/>
      <c r="C12" s="35" t="s">
        <v>27</v>
      </c>
      <c r="D12" s="37">
        <v>20</v>
      </c>
    </row>
    <row r="13" ht="19.55" customHeight="1" spans="1:4">
      <c r="A13" s="35" t="s">
        <v>98</v>
      </c>
      <c r="B13" s="37"/>
      <c r="C13" s="35" t="s">
        <v>29</v>
      </c>
      <c r="D13" s="37">
        <v>209</v>
      </c>
    </row>
    <row r="14" ht="19.55" customHeight="1" spans="1:4">
      <c r="A14" s="35" t="s">
        <v>99</v>
      </c>
      <c r="B14" s="37"/>
      <c r="C14" s="35" t="s">
        <v>31</v>
      </c>
      <c r="D14" s="37">
        <v>182</v>
      </c>
    </row>
    <row r="15" ht="19.55" customHeight="1" spans="1:4">
      <c r="A15" s="35"/>
      <c r="B15" s="38"/>
      <c r="C15" s="35" t="s">
        <v>32</v>
      </c>
      <c r="D15" s="37">
        <f>627.51+283.15+47</f>
        <v>957.66</v>
      </c>
    </row>
    <row r="16" ht="19.55" customHeight="1" spans="1:4">
      <c r="A16" s="35"/>
      <c r="B16" s="38"/>
      <c r="C16" s="35" t="s">
        <v>33</v>
      </c>
      <c r="D16" s="37"/>
    </row>
    <row r="17" ht="19.55" customHeight="1" spans="1:4">
      <c r="A17" s="35"/>
      <c r="B17" s="38"/>
      <c r="C17" s="35" t="s">
        <v>34</v>
      </c>
      <c r="D17" s="37">
        <f>170.95+23.8</f>
        <v>194.75</v>
      </c>
    </row>
    <row r="18" ht="19.55" customHeight="1" spans="1:4">
      <c r="A18" s="35"/>
      <c r="B18" s="38"/>
      <c r="C18" s="35" t="s">
        <v>35</v>
      </c>
      <c r="D18" s="37">
        <v>286</v>
      </c>
    </row>
    <row r="19" ht="19.55" customHeight="1" spans="1:4">
      <c r="A19" s="35"/>
      <c r="B19" s="38"/>
      <c r="C19" s="35" t="s">
        <v>36</v>
      </c>
      <c r="D19" s="37">
        <f>2479+4122</f>
        <v>6601</v>
      </c>
    </row>
    <row r="20" ht="19.55" customHeight="1" spans="1:4">
      <c r="A20" s="35"/>
      <c r="B20" s="35"/>
      <c r="C20" s="35" t="s">
        <v>37</v>
      </c>
      <c r="D20" s="37">
        <f>104+5536</f>
        <v>5640</v>
      </c>
    </row>
    <row r="21" ht="19.55" customHeight="1" spans="1:4">
      <c r="A21" s="35"/>
      <c r="B21" s="35"/>
      <c r="C21" s="35" t="s">
        <v>38</v>
      </c>
      <c r="D21" s="37">
        <v>480</v>
      </c>
    </row>
    <row r="22" ht="19.55" customHeight="1" spans="1:4">
      <c r="A22" s="35"/>
      <c r="B22" s="35"/>
      <c r="C22" s="35" t="s">
        <v>39</v>
      </c>
      <c r="D22" s="37">
        <v>30</v>
      </c>
    </row>
    <row r="23" ht="19.55" customHeight="1" spans="1:4">
      <c r="A23" s="35"/>
      <c r="B23" s="35"/>
      <c r="C23" s="35" t="s">
        <v>40</v>
      </c>
      <c r="D23" s="37"/>
    </row>
    <row r="24" ht="19.55" customHeight="1" spans="1:4">
      <c r="A24" s="35"/>
      <c r="B24" s="35"/>
      <c r="C24" s="35" t="s">
        <v>41</v>
      </c>
      <c r="D24" s="37"/>
    </row>
    <row r="25" ht="19.55" customHeight="1" spans="1:4">
      <c r="A25" s="35"/>
      <c r="B25" s="35"/>
      <c r="C25" s="35" t="s">
        <v>42</v>
      </c>
      <c r="D25" s="37"/>
    </row>
    <row r="26" ht="19.55" customHeight="1" spans="1:4">
      <c r="A26" s="35"/>
      <c r="B26" s="35"/>
      <c r="C26" s="35" t="s">
        <v>43</v>
      </c>
      <c r="D26" s="37"/>
    </row>
    <row r="27" ht="19.55" customHeight="1" spans="1:4">
      <c r="A27" s="35"/>
      <c r="B27" s="35"/>
      <c r="C27" s="35" t="s">
        <v>44</v>
      </c>
      <c r="D27" s="37">
        <f>308.48+34</f>
        <v>342.48</v>
      </c>
    </row>
    <row r="28" ht="19.55" customHeight="1" spans="1:4">
      <c r="A28" s="35"/>
      <c r="B28" s="35"/>
      <c r="C28" s="35" t="s">
        <v>45</v>
      </c>
      <c r="D28" s="37"/>
    </row>
    <row r="29" ht="19.55" customHeight="1" spans="1:4">
      <c r="A29" s="35"/>
      <c r="B29" s="35"/>
      <c r="C29" s="35" t="s">
        <v>46</v>
      </c>
      <c r="D29" s="37"/>
    </row>
    <row r="30" ht="19.55" customHeight="1" spans="1:4">
      <c r="A30" s="35"/>
      <c r="B30" s="35"/>
      <c r="C30" s="35" t="s">
        <v>47</v>
      </c>
      <c r="D30" s="37">
        <v>350</v>
      </c>
    </row>
    <row r="31" ht="19.55" customHeight="1" spans="1:4">
      <c r="A31" s="35"/>
      <c r="B31" s="35"/>
      <c r="C31" s="35" t="s">
        <v>48</v>
      </c>
      <c r="D31" s="37"/>
    </row>
    <row r="32" ht="19.55" customHeight="1" spans="1:4">
      <c r="A32" s="35"/>
      <c r="B32" s="35"/>
      <c r="C32" s="35" t="s">
        <v>49</v>
      </c>
      <c r="D32" s="37">
        <v>305</v>
      </c>
    </row>
    <row r="33" ht="19.55" customHeight="1" spans="1:4">
      <c r="A33" s="35"/>
      <c r="B33" s="35"/>
      <c r="C33" s="35" t="s">
        <v>50</v>
      </c>
      <c r="D33" s="37"/>
    </row>
    <row r="34" ht="19.55" customHeight="1" spans="1:4">
      <c r="A34" s="35"/>
      <c r="B34" s="35"/>
      <c r="C34" s="35" t="s">
        <v>51</v>
      </c>
      <c r="D34" s="37"/>
    </row>
    <row r="35" ht="19.55" customHeight="1" spans="1:4">
      <c r="A35" s="35"/>
      <c r="B35" s="35"/>
      <c r="C35" s="35" t="s">
        <v>52</v>
      </c>
      <c r="D35" s="37"/>
    </row>
    <row r="36" ht="19.55" customHeight="1" spans="1:4">
      <c r="A36" s="35"/>
      <c r="B36" s="35"/>
      <c r="C36" s="35" t="s">
        <v>53</v>
      </c>
      <c r="D36" s="37"/>
    </row>
    <row r="37" ht="19.55" customHeight="1" spans="1:4">
      <c r="A37" s="35"/>
      <c r="B37" s="35"/>
      <c r="C37" s="35" t="s">
        <v>54</v>
      </c>
      <c r="D37" s="37"/>
    </row>
    <row r="38" ht="19.55" customHeight="1" spans="1:4">
      <c r="A38" s="35"/>
      <c r="B38" s="35"/>
      <c r="C38" s="35"/>
      <c r="D38" s="35"/>
    </row>
    <row r="39" ht="19.55" customHeight="1" spans="1:4">
      <c r="A39" s="35"/>
      <c r="B39" s="35"/>
      <c r="C39" s="35"/>
      <c r="D39" s="35"/>
    </row>
    <row r="40" ht="19.55" customHeight="1" spans="1:4">
      <c r="A40" s="35"/>
      <c r="B40" s="35"/>
      <c r="C40" s="35" t="s">
        <v>101</v>
      </c>
      <c r="D40" s="37"/>
    </row>
    <row r="41" ht="19.55" customHeight="1" spans="1:4">
      <c r="A41" s="35"/>
      <c r="B41" s="35"/>
      <c r="C41" s="35"/>
      <c r="D41" s="35"/>
    </row>
    <row r="42" ht="19.55" customHeight="1" spans="1:4">
      <c r="A42" s="39" t="s">
        <v>63</v>
      </c>
      <c r="B42" s="36">
        <f>B7</f>
        <v>20940.27</v>
      </c>
      <c r="C42" s="39" t="s">
        <v>64</v>
      </c>
      <c r="D42" s="40">
        <f>SUM(D8:D41)</f>
        <v>20940.27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236111111111111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zoomScale="85" zoomScaleNormal="85" topLeftCell="A19" workbookViewId="0">
      <selection activeCell="A169" sqref="$A169:$XFD169"/>
    </sheetView>
  </sheetViews>
  <sheetFormatPr defaultColWidth="10" defaultRowHeight="13.5" outlineLevelCol="6"/>
  <cols>
    <col min="1" max="1" width="12.2166666666667" customWidth="1"/>
    <col min="2" max="2" width="18.45" customWidth="1"/>
    <col min="3" max="4" width="12.6666666666667" customWidth="1"/>
    <col min="5" max="5" width="12.6166666666667" customWidth="1"/>
    <col min="6" max="6" width="11.6666666666667" customWidth="1"/>
    <col min="7" max="7" width="15.2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8</v>
      </c>
      <c r="B2" s="2"/>
      <c r="C2" s="2"/>
      <c r="D2" s="2"/>
      <c r="E2" s="2"/>
      <c r="F2" s="2"/>
      <c r="G2" s="2"/>
    </row>
    <row r="3" ht="29.3" customHeight="1" spans="1:7">
      <c r="A3" s="3" t="s">
        <v>12</v>
      </c>
      <c r="B3" s="3"/>
      <c r="C3" s="3"/>
      <c r="D3" s="3"/>
      <c r="E3" s="3"/>
      <c r="F3" s="3"/>
      <c r="G3" s="3"/>
    </row>
    <row r="4" ht="16.35" customHeight="1" spans="1:7">
      <c r="A4" s="4" t="s">
        <v>13</v>
      </c>
      <c r="B4" s="4"/>
      <c r="C4" s="4"/>
      <c r="D4" s="4"/>
      <c r="E4" s="4"/>
      <c r="F4" s="4"/>
      <c r="G4" s="4"/>
    </row>
    <row r="5" ht="27.6" customHeight="1" spans="1:7">
      <c r="A5" s="25" t="s">
        <v>102</v>
      </c>
      <c r="B5" s="25" t="s">
        <v>103</v>
      </c>
      <c r="C5" s="25" t="s">
        <v>70</v>
      </c>
      <c r="D5" s="25" t="s">
        <v>85</v>
      </c>
      <c r="E5" s="25"/>
      <c r="F5" s="25"/>
      <c r="G5" s="25" t="s">
        <v>86</v>
      </c>
    </row>
    <row r="6" ht="31.05" customHeight="1" spans="1:7">
      <c r="A6" s="16"/>
      <c r="B6" s="16"/>
      <c r="C6" s="16"/>
      <c r="D6" s="13" t="s">
        <v>79</v>
      </c>
      <c r="E6" s="13" t="s">
        <v>104</v>
      </c>
      <c r="F6" s="13" t="s">
        <v>88</v>
      </c>
      <c r="G6" s="25"/>
    </row>
    <row r="7" ht="26.45" customHeight="1" spans="1:7">
      <c r="A7" s="26" t="s">
        <v>105</v>
      </c>
      <c r="B7" s="26" t="s">
        <v>106</v>
      </c>
      <c r="C7" s="27">
        <f>D7+G7</f>
        <v>3173.98</v>
      </c>
      <c r="D7" s="20">
        <f>E7+F7</f>
        <v>3173.98</v>
      </c>
      <c r="E7" s="20">
        <v>2365.78</v>
      </c>
      <c r="F7" s="17">
        <v>808.2</v>
      </c>
      <c r="G7" s="20"/>
    </row>
    <row r="8" ht="26.45" customHeight="1" spans="1:7">
      <c r="A8" s="26" t="s">
        <v>107</v>
      </c>
      <c r="B8" s="26" t="s">
        <v>108</v>
      </c>
      <c r="C8" s="27">
        <f>D8+G8</f>
        <v>3173.98</v>
      </c>
      <c r="D8" s="20">
        <f>E8+F8</f>
        <v>3173.98</v>
      </c>
      <c r="E8" s="20">
        <v>2365.78</v>
      </c>
      <c r="F8" s="17">
        <v>808.2</v>
      </c>
      <c r="G8" s="20"/>
    </row>
    <row r="9" ht="26.45" customHeight="1" spans="1:7">
      <c r="A9" s="16" t="s">
        <v>109</v>
      </c>
      <c r="B9" s="16" t="s">
        <v>110</v>
      </c>
      <c r="C9" s="27">
        <f>D9+G9</f>
        <v>3173.98</v>
      </c>
      <c r="D9" s="20">
        <f>E9+F9</f>
        <v>3173.98</v>
      </c>
      <c r="E9" s="17">
        <v>2365.78</v>
      </c>
      <c r="F9" s="17">
        <v>808.2</v>
      </c>
      <c r="G9" s="17"/>
    </row>
    <row r="10" ht="26.45" customHeight="1" spans="1:7">
      <c r="A10" s="26" t="s">
        <v>111</v>
      </c>
      <c r="B10" s="26" t="s">
        <v>112</v>
      </c>
      <c r="C10" s="27">
        <v>627.51</v>
      </c>
      <c r="D10" s="20">
        <v>627.51</v>
      </c>
      <c r="E10" s="20">
        <v>627.51</v>
      </c>
      <c r="F10" s="20"/>
      <c r="G10" s="20"/>
    </row>
    <row r="11" ht="26.45" customHeight="1" spans="1:7">
      <c r="A11" s="26" t="s">
        <v>113</v>
      </c>
      <c r="B11" s="26" t="s">
        <v>114</v>
      </c>
      <c r="C11" s="27">
        <v>0.46</v>
      </c>
      <c r="D11" s="20">
        <v>0.46</v>
      </c>
      <c r="E11" s="20">
        <v>0.46</v>
      </c>
      <c r="F11" s="20"/>
      <c r="G11" s="20"/>
    </row>
    <row r="12" ht="26.45" customHeight="1" spans="1:7">
      <c r="A12" s="16" t="s">
        <v>115</v>
      </c>
      <c r="B12" s="16" t="s">
        <v>116</v>
      </c>
      <c r="C12" s="27">
        <v>0.46</v>
      </c>
      <c r="D12" s="17">
        <v>0.46</v>
      </c>
      <c r="E12" s="17">
        <v>0.46</v>
      </c>
      <c r="F12" s="17"/>
      <c r="G12" s="17"/>
    </row>
    <row r="13" ht="26.45" customHeight="1" spans="1:7">
      <c r="A13" s="26" t="s">
        <v>117</v>
      </c>
      <c r="B13" s="26" t="s">
        <v>118</v>
      </c>
      <c r="C13" s="27">
        <v>627.05</v>
      </c>
      <c r="D13" s="20">
        <v>627.05</v>
      </c>
      <c r="E13" s="20">
        <v>627.05</v>
      </c>
      <c r="F13" s="20"/>
      <c r="G13" s="20"/>
    </row>
    <row r="14" ht="26.45" customHeight="1" spans="1:7">
      <c r="A14" s="16" t="s">
        <v>119</v>
      </c>
      <c r="B14" s="16" t="s">
        <v>120</v>
      </c>
      <c r="C14" s="27">
        <v>263.86</v>
      </c>
      <c r="D14" s="17">
        <v>263.86</v>
      </c>
      <c r="E14" s="17">
        <v>263.86</v>
      </c>
      <c r="F14" s="17"/>
      <c r="G14" s="17"/>
    </row>
    <row r="15" ht="26.45" customHeight="1" spans="1:7">
      <c r="A15" s="16" t="s">
        <v>121</v>
      </c>
      <c r="B15" s="16" t="s">
        <v>122</v>
      </c>
      <c r="C15" s="27">
        <v>283.72</v>
      </c>
      <c r="D15" s="17">
        <v>283.72</v>
      </c>
      <c r="E15" s="17">
        <v>283.72</v>
      </c>
      <c r="F15" s="17"/>
      <c r="G15" s="17"/>
    </row>
    <row r="16" ht="26.45" customHeight="1" spans="1:7">
      <c r="A16" s="16" t="s">
        <v>123</v>
      </c>
      <c r="B16" s="16" t="s">
        <v>124</v>
      </c>
      <c r="C16" s="27">
        <v>79.47</v>
      </c>
      <c r="D16" s="17">
        <v>79.47</v>
      </c>
      <c r="E16" s="17">
        <v>79.47</v>
      </c>
      <c r="F16" s="17"/>
      <c r="G16" s="17"/>
    </row>
    <row r="17" ht="26.45" customHeight="1" spans="1:7">
      <c r="A17" s="26" t="s">
        <v>125</v>
      </c>
      <c r="B17" s="26" t="s">
        <v>126</v>
      </c>
      <c r="C17" s="27">
        <v>170.95</v>
      </c>
      <c r="D17" s="20">
        <v>170.95</v>
      </c>
      <c r="E17" s="20">
        <v>170.95</v>
      </c>
      <c r="F17" s="20"/>
      <c r="G17" s="20"/>
    </row>
    <row r="18" ht="26.45" customHeight="1" spans="1:7">
      <c r="A18" s="26" t="s">
        <v>127</v>
      </c>
      <c r="B18" s="26" t="s">
        <v>128</v>
      </c>
      <c r="C18" s="27">
        <v>170.95</v>
      </c>
      <c r="D18" s="20">
        <v>170.95</v>
      </c>
      <c r="E18" s="20">
        <v>170.95</v>
      </c>
      <c r="F18" s="20"/>
      <c r="G18" s="20"/>
    </row>
    <row r="19" ht="26.45" customHeight="1" spans="1:7">
      <c r="A19" s="16" t="s">
        <v>129</v>
      </c>
      <c r="B19" s="16" t="s">
        <v>130</v>
      </c>
      <c r="C19" s="27">
        <v>130.36</v>
      </c>
      <c r="D19" s="17">
        <v>130.36</v>
      </c>
      <c r="E19" s="17">
        <v>130.36</v>
      </c>
      <c r="F19" s="17"/>
      <c r="G19" s="17"/>
    </row>
    <row r="20" ht="26.45" customHeight="1" spans="1:7">
      <c r="A20" s="16" t="s">
        <v>131</v>
      </c>
      <c r="B20" s="16" t="s">
        <v>132</v>
      </c>
      <c r="C20" s="27">
        <v>28.68</v>
      </c>
      <c r="D20" s="17">
        <v>28.68</v>
      </c>
      <c r="E20" s="17">
        <v>28.68</v>
      </c>
      <c r="F20" s="17"/>
      <c r="G20" s="17"/>
    </row>
    <row r="21" ht="26.45" customHeight="1" spans="1:7">
      <c r="A21" s="16" t="s">
        <v>133</v>
      </c>
      <c r="B21" s="16" t="s">
        <v>134</v>
      </c>
      <c r="C21" s="27">
        <v>11.91</v>
      </c>
      <c r="D21" s="17">
        <v>11.91</v>
      </c>
      <c r="E21" s="17">
        <v>11.91</v>
      </c>
      <c r="F21" s="17"/>
      <c r="G21" s="17"/>
    </row>
    <row r="22" ht="26.45" customHeight="1" spans="1:7">
      <c r="A22" s="26" t="s">
        <v>135</v>
      </c>
      <c r="B22" s="26" t="s">
        <v>136</v>
      </c>
      <c r="C22" s="27">
        <v>308.48</v>
      </c>
      <c r="D22" s="20">
        <v>308.48</v>
      </c>
      <c r="E22" s="20">
        <v>308.48</v>
      </c>
      <c r="F22" s="20"/>
      <c r="G22" s="20"/>
    </row>
    <row r="23" ht="26.45" customHeight="1" spans="1:7">
      <c r="A23" s="26" t="s">
        <v>137</v>
      </c>
      <c r="B23" s="26" t="s">
        <v>138</v>
      </c>
      <c r="C23" s="27">
        <v>308.48</v>
      </c>
      <c r="D23" s="20">
        <v>308.48</v>
      </c>
      <c r="E23" s="20">
        <v>308.48</v>
      </c>
      <c r="F23" s="20"/>
      <c r="G23" s="20"/>
    </row>
    <row r="24" ht="26.45" customHeight="1" spans="1:7">
      <c r="A24" s="16" t="s">
        <v>139</v>
      </c>
      <c r="B24" s="16" t="s">
        <v>140</v>
      </c>
      <c r="C24" s="27">
        <v>308.48</v>
      </c>
      <c r="D24" s="17">
        <v>308.48</v>
      </c>
      <c r="E24" s="17">
        <v>308.48</v>
      </c>
      <c r="F24" s="17"/>
      <c r="G24" s="17"/>
    </row>
    <row r="25" ht="26.45" customHeight="1" spans="1:7">
      <c r="A25" s="26" t="s">
        <v>141</v>
      </c>
      <c r="B25" s="26" t="s">
        <v>142</v>
      </c>
      <c r="C25" s="27">
        <v>104</v>
      </c>
      <c r="D25" s="20"/>
      <c r="E25" s="20"/>
      <c r="F25" s="20"/>
      <c r="G25" s="20">
        <v>104</v>
      </c>
    </row>
    <row r="26" ht="26.45" customHeight="1" spans="1:7">
      <c r="A26" s="26" t="s">
        <v>143</v>
      </c>
      <c r="B26" s="26" t="s">
        <v>144</v>
      </c>
      <c r="C26" s="27">
        <v>104</v>
      </c>
      <c r="D26" s="20"/>
      <c r="E26" s="20"/>
      <c r="F26" s="20"/>
      <c r="G26" s="20">
        <v>104</v>
      </c>
    </row>
    <row r="27" s="23" customFormat="1" ht="26.45" customHeight="1" spans="1:7">
      <c r="A27" s="28" t="s">
        <v>145</v>
      </c>
      <c r="B27" s="28" t="s">
        <v>146</v>
      </c>
      <c r="C27" s="29">
        <v>104</v>
      </c>
      <c r="D27" s="30"/>
      <c r="E27" s="30"/>
      <c r="F27" s="30"/>
      <c r="G27" s="30">
        <v>104</v>
      </c>
    </row>
    <row r="28" s="24" customFormat="1" ht="26.45" customHeight="1" spans="1:7">
      <c r="A28" s="31" t="s">
        <v>105</v>
      </c>
      <c r="B28" s="31" t="s">
        <v>106</v>
      </c>
      <c r="C28" s="31"/>
      <c r="D28" s="31"/>
      <c r="E28" s="31"/>
      <c r="F28" s="31"/>
      <c r="G28" s="31">
        <v>2291.3</v>
      </c>
    </row>
    <row r="29" s="23" customFormat="1" ht="26.45" customHeight="1" spans="1:7">
      <c r="A29" s="28" t="s">
        <v>147</v>
      </c>
      <c r="B29" s="28" t="s">
        <v>148</v>
      </c>
      <c r="C29" s="28"/>
      <c r="D29" s="28"/>
      <c r="E29" s="28"/>
      <c r="F29" s="28"/>
      <c r="G29" s="28">
        <v>7</v>
      </c>
    </row>
    <row r="30" s="23" customFormat="1" ht="26.45" customHeight="1" spans="1:7">
      <c r="A30" s="28" t="s">
        <v>149</v>
      </c>
      <c r="B30" s="28" t="s">
        <v>150</v>
      </c>
      <c r="C30" s="28"/>
      <c r="D30" s="28"/>
      <c r="E30" s="28"/>
      <c r="F30" s="28"/>
      <c r="G30" s="28">
        <v>7</v>
      </c>
    </row>
    <row r="31" s="23" customFormat="1" ht="26.45" customHeight="1" spans="1:7">
      <c r="A31" s="28" t="s">
        <v>151</v>
      </c>
      <c r="B31" s="28" t="s">
        <v>152</v>
      </c>
      <c r="C31" s="28"/>
      <c r="D31" s="28"/>
      <c r="E31" s="28"/>
      <c r="F31" s="28"/>
      <c r="G31" s="28">
        <v>177</v>
      </c>
    </row>
    <row r="32" s="23" customFormat="1" ht="26.45" customHeight="1" spans="1:7">
      <c r="A32" s="28" t="s">
        <v>153</v>
      </c>
      <c r="B32" s="28" t="s">
        <v>154</v>
      </c>
      <c r="C32" s="28"/>
      <c r="D32" s="28"/>
      <c r="E32" s="28"/>
      <c r="F32" s="28"/>
      <c r="G32" s="28">
        <v>19</v>
      </c>
    </row>
    <row r="33" s="23" customFormat="1" ht="26.45" customHeight="1" spans="1:7">
      <c r="A33" s="28" t="s">
        <v>155</v>
      </c>
      <c r="B33" s="28" t="s">
        <v>150</v>
      </c>
      <c r="C33" s="28"/>
      <c r="D33" s="28"/>
      <c r="E33" s="28"/>
      <c r="F33" s="28"/>
      <c r="G33" s="28">
        <v>158</v>
      </c>
    </row>
    <row r="34" s="23" customFormat="1" ht="26.45" customHeight="1" spans="1:7">
      <c r="A34" s="28" t="s">
        <v>156</v>
      </c>
      <c r="B34" s="28" t="s">
        <v>157</v>
      </c>
      <c r="C34" s="28"/>
      <c r="D34" s="28"/>
      <c r="E34" s="28"/>
      <c r="F34" s="28"/>
      <c r="G34" s="28">
        <v>1215</v>
      </c>
    </row>
    <row r="35" s="23" customFormat="1" ht="26.45" customHeight="1" spans="1:7">
      <c r="A35" s="28" t="s">
        <v>158</v>
      </c>
      <c r="B35" s="28" t="s">
        <v>150</v>
      </c>
      <c r="C35" s="28"/>
      <c r="D35" s="28"/>
      <c r="E35" s="28"/>
      <c r="F35" s="28"/>
      <c r="G35" s="28">
        <v>1060</v>
      </c>
    </row>
    <row r="36" s="23" customFormat="1" ht="22.5" spans="1:7">
      <c r="A36" s="28" t="s">
        <v>159</v>
      </c>
      <c r="B36" s="28" t="s">
        <v>160</v>
      </c>
      <c r="C36" s="28"/>
      <c r="D36" s="28"/>
      <c r="E36" s="28"/>
      <c r="F36" s="28"/>
      <c r="G36" s="28">
        <v>155</v>
      </c>
    </row>
    <row r="37" s="23" customFormat="1" spans="1:7">
      <c r="A37" s="28" t="s">
        <v>161</v>
      </c>
      <c r="B37" s="28" t="s">
        <v>162</v>
      </c>
      <c r="C37" s="28"/>
      <c r="D37" s="28"/>
      <c r="E37" s="28"/>
      <c r="F37" s="28"/>
      <c r="G37" s="28">
        <v>19</v>
      </c>
    </row>
    <row r="38" s="23" customFormat="1" spans="1:7">
      <c r="A38" s="28" t="s">
        <v>163</v>
      </c>
      <c r="B38" s="28" t="s">
        <v>164</v>
      </c>
      <c r="C38" s="28"/>
      <c r="D38" s="28"/>
      <c r="E38" s="28"/>
      <c r="F38" s="28"/>
      <c r="G38" s="28">
        <v>19</v>
      </c>
    </row>
    <row r="39" s="23" customFormat="1" spans="1:7">
      <c r="A39" s="28" t="s">
        <v>165</v>
      </c>
      <c r="B39" s="28" t="s">
        <v>166</v>
      </c>
      <c r="C39" s="28"/>
      <c r="D39" s="28"/>
      <c r="E39" s="28"/>
      <c r="F39" s="28"/>
      <c r="G39" s="28">
        <v>2</v>
      </c>
    </row>
    <row r="40" s="23" customFormat="1" spans="1:7">
      <c r="A40" s="28" t="s">
        <v>167</v>
      </c>
      <c r="B40" s="28" t="s">
        <v>150</v>
      </c>
      <c r="C40" s="28"/>
      <c r="D40" s="28"/>
      <c r="E40" s="28"/>
      <c r="F40" s="28"/>
      <c r="G40" s="28">
        <v>2</v>
      </c>
    </row>
    <row r="41" s="23" customFormat="1" spans="1:7">
      <c r="A41" s="28" t="s">
        <v>168</v>
      </c>
      <c r="B41" s="28" t="s">
        <v>169</v>
      </c>
      <c r="C41" s="28"/>
      <c r="D41" s="28"/>
      <c r="E41" s="28"/>
      <c r="F41" s="28"/>
      <c r="G41" s="28">
        <v>29</v>
      </c>
    </row>
    <row r="42" s="23" customFormat="1" spans="1:7">
      <c r="A42" s="28" t="s">
        <v>170</v>
      </c>
      <c r="B42" s="28" t="s">
        <v>150</v>
      </c>
      <c r="C42" s="28"/>
      <c r="D42" s="28"/>
      <c r="E42" s="28"/>
      <c r="F42" s="28"/>
      <c r="G42" s="28">
        <v>24</v>
      </c>
    </row>
    <row r="43" s="23" customFormat="1" spans="1:7">
      <c r="A43" s="28" t="s">
        <v>171</v>
      </c>
      <c r="B43" s="28" t="s">
        <v>172</v>
      </c>
      <c r="C43" s="28"/>
      <c r="D43" s="28"/>
      <c r="E43" s="28"/>
      <c r="F43" s="28"/>
      <c r="G43" s="28">
        <v>5</v>
      </c>
    </row>
    <row r="44" s="23" customFormat="1" spans="1:7">
      <c r="A44" s="28" t="s">
        <v>173</v>
      </c>
      <c r="B44" s="28" t="s">
        <v>174</v>
      </c>
      <c r="C44" s="28"/>
      <c r="D44" s="28"/>
      <c r="E44" s="28"/>
      <c r="F44" s="28"/>
      <c r="G44" s="28">
        <v>1</v>
      </c>
    </row>
    <row r="45" s="23" customFormat="1" spans="1:7">
      <c r="A45" s="28" t="s">
        <v>175</v>
      </c>
      <c r="B45" s="28" t="s">
        <v>176</v>
      </c>
      <c r="C45" s="28"/>
      <c r="D45" s="28"/>
      <c r="E45" s="28"/>
      <c r="F45" s="28"/>
      <c r="G45" s="28">
        <v>1</v>
      </c>
    </row>
    <row r="46" s="23" customFormat="1" spans="1:7">
      <c r="A46" s="28" t="s">
        <v>177</v>
      </c>
      <c r="B46" s="28" t="s">
        <v>178</v>
      </c>
      <c r="C46" s="28"/>
      <c r="D46" s="28"/>
      <c r="E46" s="28"/>
      <c r="F46" s="28"/>
      <c r="G46" s="28">
        <v>20</v>
      </c>
    </row>
    <row r="47" s="23" customFormat="1" spans="1:7">
      <c r="A47" s="28" t="s">
        <v>179</v>
      </c>
      <c r="B47" s="28" t="s">
        <v>180</v>
      </c>
      <c r="C47" s="28"/>
      <c r="D47" s="28"/>
      <c r="E47" s="28"/>
      <c r="F47" s="28"/>
      <c r="G47" s="28">
        <v>20</v>
      </c>
    </row>
    <row r="48" s="23" customFormat="1" ht="22.5" spans="1:7">
      <c r="A48" s="28" t="s">
        <v>181</v>
      </c>
      <c r="B48" s="28" t="s">
        <v>182</v>
      </c>
      <c r="C48" s="28"/>
      <c r="D48" s="28"/>
      <c r="E48" s="28"/>
      <c r="F48" s="28"/>
      <c r="G48" s="28">
        <v>25.5</v>
      </c>
    </row>
    <row r="49" s="23" customFormat="1" spans="1:7">
      <c r="A49" s="28" t="s">
        <v>183</v>
      </c>
      <c r="B49" s="28" t="s">
        <v>184</v>
      </c>
      <c r="C49" s="28"/>
      <c r="D49" s="28"/>
      <c r="E49" s="28"/>
      <c r="F49" s="28"/>
      <c r="G49" s="28">
        <v>5.5</v>
      </c>
    </row>
    <row r="50" s="23" customFormat="1" ht="22.5" spans="1:7">
      <c r="A50" s="28" t="s">
        <v>185</v>
      </c>
      <c r="B50" s="28" t="s">
        <v>186</v>
      </c>
      <c r="C50" s="28"/>
      <c r="D50" s="28"/>
      <c r="E50" s="28"/>
      <c r="F50" s="28"/>
      <c r="G50" s="28">
        <v>20</v>
      </c>
    </row>
    <row r="51" s="23" customFormat="1" spans="1:7">
      <c r="A51" s="28" t="s">
        <v>187</v>
      </c>
      <c r="B51" s="28" t="s">
        <v>188</v>
      </c>
      <c r="C51" s="28"/>
      <c r="D51" s="28"/>
      <c r="E51" s="28"/>
      <c r="F51" s="28"/>
      <c r="G51" s="28">
        <v>354</v>
      </c>
    </row>
    <row r="52" s="23" customFormat="1" spans="1:7">
      <c r="A52" s="28" t="s">
        <v>189</v>
      </c>
      <c r="B52" s="28" t="s">
        <v>150</v>
      </c>
      <c r="C52" s="28"/>
      <c r="D52" s="28"/>
      <c r="E52" s="28"/>
      <c r="F52" s="28"/>
      <c r="G52" s="28">
        <v>352</v>
      </c>
    </row>
    <row r="53" s="23" customFormat="1" spans="1:7">
      <c r="A53" s="28" t="s">
        <v>190</v>
      </c>
      <c r="B53" s="28" t="s">
        <v>191</v>
      </c>
      <c r="C53" s="28"/>
      <c r="D53" s="28"/>
      <c r="E53" s="28"/>
      <c r="F53" s="28"/>
      <c r="G53" s="28">
        <v>2</v>
      </c>
    </row>
    <row r="54" s="23" customFormat="1" spans="1:7">
      <c r="A54" s="28" t="s">
        <v>192</v>
      </c>
      <c r="B54" s="28" t="s">
        <v>193</v>
      </c>
      <c r="C54" s="28"/>
      <c r="D54" s="28"/>
      <c r="E54" s="28"/>
      <c r="F54" s="28"/>
      <c r="G54" s="28">
        <v>320</v>
      </c>
    </row>
    <row r="55" s="23" customFormat="1" spans="1:7">
      <c r="A55" s="28" t="s">
        <v>194</v>
      </c>
      <c r="B55" s="28" t="s">
        <v>150</v>
      </c>
      <c r="C55" s="28"/>
      <c r="D55" s="28"/>
      <c r="E55" s="28"/>
      <c r="F55" s="28"/>
      <c r="G55" s="28">
        <v>320</v>
      </c>
    </row>
    <row r="56" s="23" customFormat="1" spans="1:7">
      <c r="A56" s="28" t="s">
        <v>195</v>
      </c>
      <c r="B56" s="28" t="s">
        <v>196</v>
      </c>
      <c r="C56" s="28"/>
      <c r="D56" s="28"/>
      <c r="E56" s="28"/>
      <c r="F56" s="28"/>
      <c r="G56" s="28">
        <v>33</v>
      </c>
    </row>
    <row r="57" s="23" customFormat="1" spans="1:7">
      <c r="A57" s="28" t="s">
        <v>197</v>
      </c>
      <c r="B57" s="28" t="s">
        <v>150</v>
      </c>
      <c r="C57" s="28"/>
      <c r="D57" s="28"/>
      <c r="E57" s="28"/>
      <c r="F57" s="28"/>
      <c r="G57" s="28">
        <v>2</v>
      </c>
    </row>
    <row r="58" s="23" customFormat="1" spans="1:7">
      <c r="A58" s="28" t="s">
        <v>198</v>
      </c>
      <c r="B58" s="28" t="s">
        <v>199</v>
      </c>
      <c r="C58" s="28"/>
      <c r="D58" s="28"/>
      <c r="E58" s="28"/>
      <c r="F58" s="28"/>
      <c r="G58" s="28">
        <v>14</v>
      </c>
    </row>
    <row r="59" s="23" customFormat="1" spans="1:7">
      <c r="A59" s="28" t="s">
        <v>200</v>
      </c>
      <c r="B59" s="28" t="s">
        <v>201</v>
      </c>
      <c r="C59" s="28"/>
      <c r="D59" s="28"/>
      <c r="E59" s="28"/>
      <c r="F59" s="28"/>
      <c r="G59" s="28">
        <v>5</v>
      </c>
    </row>
    <row r="60" s="23" customFormat="1" spans="1:7">
      <c r="A60" s="28" t="s">
        <v>202</v>
      </c>
      <c r="B60" s="28" t="s">
        <v>203</v>
      </c>
      <c r="C60" s="28"/>
      <c r="D60" s="28"/>
      <c r="E60" s="28"/>
      <c r="F60" s="28"/>
      <c r="G60" s="28">
        <v>12</v>
      </c>
    </row>
    <row r="61" s="23" customFormat="1" spans="1:7">
      <c r="A61" s="28" t="s">
        <v>204</v>
      </c>
      <c r="B61" s="28" t="s">
        <v>205</v>
      </c>
      <c r="C61" s="28"/>
      <c r="D61" s="28"/>
      <c r="E61" s="28"/>
      <c r="F61" s="28"/>
      <c r="G61" s="28">
        <v>65</v>
      </c>
    </row>
    <row r="62" s="23" customFormat="1" spans="1:7">
      <c r="A62" s="28" t="s">
        <v>206</v>
      </c>
      <c r="B62" s="28" t="s">
        <v>150</v>
      </c>
      <c r="C62" s="28"/>
      <c r="D62" s="28"/>
      <c r="E62" s="28"/>
      <c r="F62" s="28"/>
      <c r="G62" s="28">
        <v>55</v>
      </c>
    </row>
    <row r="63" s="23" customFormat="1" spans="1:7">
      <c r="A63" s="28" t="s">
        <v>207</v>
      </c>
      <c r="B63" s="28" t="s">
        <v>208</v>
      </c>
      <c r="C63" s="28"/>
      <c r="D63" s="28"/>
      <c r="E63" s="28"/>
      <c r="F63" s="28"/>
      <c r="G63" s="28">
        <v>10</v>
      </c>
    </row>
    <row r="64" s="23" customFormat="1" spans="1:7">
      <c r="A64" s="28" t="s">
        <v>209</v>
      </c>
      <c r="B64" s="28" t="s">
        <v>210</v>
      </c>
      <c r="C64" s="28"/>
      <c r="D64" s="28"/>
      <c r="E64" s="28"/>
      <c r="F64" s="28"/>
      <c r="G64" s="28">
        <v>23.8</v>
      </c>
    </row>
    <row r="65" s="23" customFormat="1" spans="1:7">
      <c r="A65" s="28" t="s">
        <v>211</v>
      </c>
      <c r="B65" s="28" t="s">
        <v>212</v>
      </c>
      <c r="C65" s="28"/>
      <c r="D65" s="28"/>
      <c r="E65" s="28"/>
      <c r="F65" s="28"/>
      <c r="G65" s="28">
        <v>23.8</v>
      </c>
    </row>
    <row r="66" s="24" customFormat="1" spans="1:7">
      <c r="A66" s="31" t="s">
        <v>213</v>
      </c>
      <c r="B66" s="31" t="s">
        <v>214</v>
      </c>
      <c r="C66" s="31"/>
      <c r="D66" s="31"/>
      <c r="E66" s="31"/>
      <c r="F66" s="31"/>
      <c r="G66" s="31">
        <v>77.1</v>
      </c>
    </row>
    <row r="67" s="23" customFormat="1" spans="1:7">
      <c r="A67" s="28" t="s">
        <v>215</v>
      </c>
      <c r="B67" s="28" t="s">
        <v>216</v>
      </c>
      <c r="C67" s="28"/>
      <c r="D67" s="28"/>
      <c r="E67" s="28"/>
      <c r="F67" s="28"/>
      <c r="G67" s="28">
        <v>52</v>
      </c>
    </row>
    <row r="68" s="23" customFormat="1" spans="1:7">
      <c r="A68" s="28" t="s">
        <v>217</v>
      </c>
      <c r="B68" s="28" t="s">
        <v>218</v>
      </c>
      <c r="C68" s="28"/>
      <c r="D68" s="28"/>
      <c r="E68" s="28"/>
      <c r="F68" s="28"/>
      <c r="G68" s="28">
        <v>40</v>
      </c>
    </row>
    <row r="69" s="23" customFormat="1" spans="1:7">
      <c r="A69" s="28" t="s">
        <v>219</v>
      </c>
      <c r="B69" s="28" t="s">
        <v>220</v>
      </c>
      <c r="C69" s="28"/>
      <c r="D69" s="28"/>
      <c r="E69" s="28"/>
      <c r="F69" s="28"/>
      <c r="G69" s="28">
        <v>12</v>
      </c>
    </row>
    <row r="70" s="23" customFormat="1" spans="1:7">
      <c r="A70" s="28" t="s">
        <v>221</v>
      </c>
      <c r="B70" s="28" t="s">
        <v>222</v>
      </c>
      <c r="C70" s="28"/>
      <c r="D70" s="28"/>
      <c r="E70" s="28"/>
      <c r="F70" s="28"/>
      <c r="G70" s="28">
        <v>25.1</v>
      </c>
    </row>
    <row r="71" s="23" customFormat="1" spans="1:7">
      <c r="A71" s="28" t="s">
        <v>223</v>
      </c>
      <c r="B71" s="28" t="s">
        <v>222</v>
      </c>
      <c r="C71" s="28"/>
      <c r="D71" s="28"/>
      <c r="E71" s="28"/>
      <c r="F71" s="28"/>
      <c r="G71" s="28">
        <v>25.1</v>
      </c>
    </row>
    <row r="72" s="24" customFormat="1" spans="1:7">
      <c r="A72" s="31" t="s">
        <v>224</v>
      </c>
      <c r="B72" s="31" t="s">
        <v>225</v>
      </c>
      <c r="C72" s="31"/>
      <c r="D72" s="31"/>
      <c r="E72" s="31"/>
      <c r="F72" s="31"/>
      <c r="G72" s="31">
        <v>20</v>
      </c>
    </row>
    <row r="73" s="23" customFormat="1" spans="1:7">
      <c r="A73" s="28" t="s">
        <v>226</v>
      </c>
      <c r="B73" s="28" t="s">
        <v>227</v>
      </c>
      <c r="C73" s="28"/>
      <c r="D73" s="28"/>
      <c r="E73" s="28"/>
      <c r="F73" s="28"/>
      <c r="G73" s="28">
        <v>20</v>
      </c>
    </row>
    <row r="74" s="23" customFormat="1" spans="1:7">
      <c r="A74" s="28" t="s">
        <v>228</v>
      </c>
      <c r="B74" s="28" t="s">
        <v>229</v>
      </c>
      <c r="C74" s="28"/>
      <c r="D74" s="28"/>
      <c r="E74" s="28"/>
      <c r="F74" s="28"/>
      <c r="G74" s="28">
        <v>20</v>
      </c>
    </row>
    <row r="75" s="24" customFormat="1" spans="1:7">
      <c r="A75" s="31" t="s">
        <v>230</v>
      </c>
      <c r="B75" s="31" t="s">
        <v>231</v>
      </c>
      <c r="C75" s="31"/>
      <c r="D75" s="31"/>
      <c r="E75" s="31"/>
      <c r="F75" s="31"/>
      <c r="G75" s="31">
        <v>209</v>
      </c>
    </row>
    <row r="76" s="23" customFormat="1" spans="1:7">
      <c r="A76" s="28" t="s">
        <v>232</v>
      </c>
      <c r="B76" s="28" t="s">
        <v>233</v>
      </c>
      <c r="C76" s="28"/>
      <c r="D76" s="28"/>
      <c r="E76" s="28"/>
      <c r="F76" s="28"/>
      <c r="G76" s="28">
        <v>209</v>
      </c>
    </row>
    <row r="77" s="23" customFormat="1" spans="1:7">
      <c r="A77" s="28" t="s">
        <v>234</v>
      </c>
      <c r="B77" s="28" t="s">
        <v>235</v>
      </c>
      <c r="C77" s="28"/>
      <c r="D77" s="28"/>
      <c r="E77" s="28"/>
      <c r="F77" s="28"/>
      <c r="G77" s="28">
        <v>209</v>
      </c>
    </row>
    <row r="78" s="24" customFormat="1" spans="1:7">
      <c r="A78" s="31" t="s">
        <v>236</v>
      </c>
      <c r="B78" s="31" t="s">
        <v>237</v>
      </c>
      <c r="C78" s="31"/>
      <c r="D78" s="31"/>
      <c r="E78" s="31"/>
      <c r="F78" s="31"/>
      <c r="G78" s="31">
        <v>182</v>
      </c>
    </row>
    <row r="79" s="23" customFormat="1" spans="1:7">
      <c r="A79" s="28" t="s">
        <v>238</v>
      </c>
      <c r="B79" s="28" t="s">
        <v>239</v>
      </c>
      <c r="C79" s="28"/>
      <c r="D79" s="28"/>
      <c r="E79" s="28"/>
      <c r="F79" s="28"/>
      <c r="G79" s="28">
        <v>108</v>
      </c>
    </row>
    <row r="80" s="23" customFormat="1" spans="1:7">
      <c r="A80" s="28" t="s">
        <v>240</v>
      </c>
      <c r="B80" s="28" t="s">
        <v>241</v>
      </c>
      <c r="C80" s="28"/>
      <c r="D80" s="28"/>
      <c r="E80" s="28"/>
      <c r="F80" s="28"/>
      <c r="G80" s="28">
        <v>5</v>
      </c>
    </row>
    <row r="81" s="23" customFormat="1" spans="1:7">
      <c r="A81" s="28" t="s">
        <v>242</v>
      </c>
      <c r="B81" s="28" t="s">
        <v>243</v>
      </c>
      <c r="C81" s="28"/>
      <c r="D81" s="28"/>
      <c r="E81" s="28"/>
      <c r="F81" s="28"/>
      <c r="G81" s="28">
        <v>39</v>
      </c>
    </row>
    <row r="82" s="23" customFormat="1" spans="1:7">
      <c r="A82" s="28" t="s">
        <v>244</v>
      </c>
      <c r="B82" s="28" t="s">
        <v>245</v>
      </c>
      <c r="C82" s="28"/>
      <c r="D82" s="28"/>
      <c r="E82" s="28"/>
      <c r="F82" s="28"/>
      <c r="G82" s="28">
        <v>64</v>
      </c>
    </row>
    <row r="83" s="23" customFormat="1" spans="1:7">
      <c r="A83" s="28" t="s">
        <v>246</v>
      </c>
      <c r="B83" s="28" t="s">
        <v>247</v>
      </c>
      <c r="C83" s="28"/>
      <c r="D83" s="28"/>
      <c r="E83" s="28"/>
      <c r="F83" s="28"/>
      <c r="G83" s="28">
        <v>40</v>
      </c>
    </row>
    <row r="84" s="23" customFormat="1" spans="1:7">
      <c r="A84" s="28" t="s">
        <v>248</v>
      </c>
      <c r="B84" s="28" t="s">
        <v>249</v>
      </c>
      <c r="C84" s="28"/>
      <c r="D84" s="28"/>
      <c r="E84" s="28"/>
      <c r="F84" s="28"/>
      <c r="G84" s="28">
        <v>40</v>
      </c>
    </row>
    <row r="85" s="23" customFormat="1" ht="22.5" spans="1:7">
      <c r="A85" s="28" t="s">
        <v>250</v>
      </c>
      <c r="B85" s="28" t="s">
        <v>251</v>
      </c>
      <c r="C85" s="28"/>
      <c r="D85" s="28"/>
      <c r="E85" s="28"/>
      <c r="F85" s="28"/>
      <c r="G85" s="28">
        <v>34</v>
      </c>
    </row>
    <row r="86" s="23" customFormat="1" spans="1:7">
      <c r="A86" s="28" t="s">
        <v>252</v>
      </c>
      <c r="B86" s="28" t="s">
        <v>253</v>
      </c>
      <c r="C86" s="28"/>
      <c r="D86" s="28"/>
      <c r="E86" s="28"/>
      <c r="F86" s="28"/>
      <c r="G86" s="28">
        <v>5</v>
      </c>
    </row>
    <row r="87" s="23" customFormat="1" ht="22.5" spans="1:7">
      <c r="A87" s="28" t="s">
        <v>254</v>
      </c>
      <c r="B87" s="28" t="s">
        <v>255</v>
      </c>
      <c r="C87" s="28"/>
      <c r="D87" s="28"/>
      <c r="E87" s="28"/>
      <c r="F87" s="28"/>
      <c r="G87" s="28">
        <v>29</v>
      </c>
    </row>
    <row r="88" s="24" customFormat="1" spans="1:7">
      <c r="A88" s="31" t="s">
        <v>111</v>
      </c>
      <c r="B88" s="31" t="s">
        <v>112</v>
      </c>
      <c r="C88" s="31"/>
      <c r="D88" s="31"/>
      <c r="E88" s="31"/>
      <c r="F88" s="31"/>
      <c r="G88" s="31">
        <v>283.15</v>
      </c>
    </row>
    <row r="89" s="23" customFormat="1" spans="1:7">
      <c r="A89" s="28" t="s">
        <v>256</v>
      </c>
      <c r="B89" s="28" t="s">
        <v>257</v>
      </c>
      <c r="C89" s="28"/>
      <c r="D89" s="28"/>
      <c r="E89" s="28"/>
      <c r="F89" s="28"/>
      <c r="G89" s="28">
        <v>40</v>
      </c>
    </row>
    <row r="90" s="23" customFormat="1" spans="1:7">
      <c r="A90" s="28" t="s">
        <v>258</v>
      </c>
      <c r="B90" s="28" t="s">
        <v>259</v>
      </c>
      <c r="C90" s="28"/>
      <c r="D90" s="28"/>
      <c r="E90" s="28"/>
      <c r="F90" s="28"/>
      <c r="G90" s="28">
        <v>40</v>
      </c>
    </row>
    <row r="91" s="23" customFormat="1" spans="1:7">
      <c r="A91" s="28" t="s">
        <v>260</v>
      </c>
      <c r="B91" s="28" t="s">
        <v>261</v>
      </c>
      <c r="C91" s="28"/>
      <c r="D91" s="28"/>
      <c r="E91" s="28"/>
      <c r="F91" s="28"/>
      <c r="G91" s="28">
        <v>5</v>
      </c>
    </row>
    <row r="92" s="23" customFormat="1" spans="1:7">
      <c r="A92" s="28" t="s">
        <v>262</v>
      </c>
      <c r="B92" s="28" t="s">
        <v>263</v>
      </c>
      <c r="C92" s="28"/>
      <c r="D92" s="28"/>
      <c r="E92" s="28"/>
      <c r="F92" s="28"/>
      <c r="G92" s="28">
        <v>5</v>
      </c>
    </row>
    <row r="93" s="23" customFormat="1" spans="1:7">
      <c r="A93" s="28" t="s">
        <v>264</v>
      </c>
      <c r="B93" s="28" t="s">
        <v>265</v>
      </c>
      <c r="C93" s="28"/>
      <c r="D93" s="28"/>
      <c r="E93" s="28"/>
      <c r="F93" s="28"/>
      <c r="G93" s="28">
        <v>157.25</v>
      </c>
    </row>
    <row r="94" s="23" customFormat="1" spans="1:7">
      <c r="A94" s="28" t="s">
        <v>266</v>
      </c>
      <c r="B94" s="28" t="s">
        <v>267</v>
      </c>
      <c r="C94" s="28"/>
      <c r="D94" s="28"/>
      <c r="E94" s="28"/>
      <c r="F94" s="28"/>
      <c r="G94" s="28">
        <v>25.25</v>
      </c>
    </row>
    <row r="95" s="23" customFormat="1" spans="1:7">
      <c r="A95" s="28" t="s">
        <v>268</v>
      </c>
      <c r="B95" s="28" t="s">
        <v>269</v>
      </c>
      <c r="C95" s="28"/>
      <c r="D95" s="28"/>
      <c r="E95" s="28"/>
      <c r="F95" s="28"/>
      <c r="G95" s="28">
        <v>60</v>
      </c>
    </row>
    <row r="96" s="23" customFormat="1" spans="1:7">
      <c r="A96" s="28" t="s">
        <v>270</v>
      </c>
      <c r="B96" s="28" t="s">
        <v>271</v>
      </c>
      <c r="C96" s="28"/>
      <c r="D96" s="28"/>
      <c r="E96" s="28"/>
      <c r="F96" s="28"/>
      <c r="G96" s="28">
        <v>72</v>
      </c>
    </row>
    <row r="97" s="23" customFormat="1" spans="1:7">
      <c r="A97" s="28" t="s">
        <v>272</v>
      </c>
      <c r="B97" s="28" t="s">
        <v>273</v>
      </c>
      <c r="C97" s="28"/>
      <c r="D97" s="28"/>
      <c r="E97" s="28"/>
      <c r="F97" s="28"/>
      <c r="G97" s="28">
        <v>7.9</v>
      </c>
    </row>
    <row r="98" s="23" customFormat="1" spans="1:7">
      <c r="A98" s="28" t="s">
        <v>274</v>
      </c>
      <c r="B98" s="28" t="s">
        <v>275</v>
      </c>
      <c r="C98" s="28"/>
      <c r="D98" s="28"/>
      <c r="E98" s="28"/>
      <c r="F98" s="28"/>
      <c r="G98" s="28">
        <v>7.9</v>
      </c>
    </row>
    <row r="99" s="23" customFormat="1" spans="1:7">
      <c r="A99" s="28" t="s">
        <v>276</v>
      </c>
      <c r="B99" s="28" t="s">
        <v>277</v>
      </c>
      <c r="C99" s="28"/>
      <c r="D99" s="28"/>
      <c r="E99" s="28"/>
      <c r="F99" s="28"/>
      <c r="G99" s="28">
        <v>53</v>
      </c>
    </row>
    <row r="100" s="23" customFormat="1" spans="1:7">
      <c r="A100" s="28" t="s">
        <v>278</v>
      </c>
      <c r="B100" s="28" t="s">
        <v>279</v>
      </c>
      <c r="C100" s="28"/>
      <c r="D100" s="28"/>
      <c r="E100" s="28"/>
      <c r="F100" s="28"/>
      <c r="G100" s="28">
        <v>53</v>
      </c>
    </row>
    <row r="101" s="23" customFormat="1" ht="22.5" spans="1:7">
      <c r="A101" s="28" t="s">
        <v>280</v>
      </c>
      <c r="B101" s="28" t="s">
        <v>281</v>
      </c>
      <c r="C101" s="28"/>
      <c r="D101" s="28"/>
      <c r="E101" s="28"/>
      <c r="F101" s="28"/>
      <c r="G101" s="28">
        <v>3</v>
      </c>
    </row>
    <row r="102" s="23" customFormat="1" ht="22.5" spans="1:7">
      <c r="A102" s="28" t="s">
        <v>282</v>
      </c>
      <c r="B102" s="28" t="s">
        <v>283</v>
      </c>
      <c r="C102" s="28"/>
      <c r="D102" s="28"/>
      <c r="E102" s="28"/>
      <c r="F102" s="28"/>
      <c r="G102" s="28">
        <v>3</v>
      </c>
    </row>
    <row r="103" s="23" customFormat="1" spans="1:7">
      <c r="A103" s="28" t="s">
        <v>284</v>
      </c>
      <c r="B103" s="28" t="s">
        <v>285</v>
      </c>
      <c r="C103" s="28"/>
      <c r="D103" s="28"/>
      <c r="E103" s="28"/>
      <c r="F103" s="28"/>
      <c r="G103" s="28">
        <v>17</v>
      </c>
    </row>
    <row r="104" s="23" customFormat="1" spans="1:7">
      <c r="A104" s="28" t="s">
        <v>286</v>
      </c>
      <c r="B104" s="28" t="s">
        <v>287</v>
      </c>
      <c r="C104" s="28"/>
      <c r="D104" s="28"/>
      <c r="E104" s="28"/>
      <c r="F104" s="28"/>
      <c r="G104" s="28">
        <v>17</v>
      </c>
    </row>
    <row r="105" s="24" customFormat="1" spans="1:7">
      <c r="A105" s="31" t="s">
        <v>125</v>
      </c>
      <c r="B105" s="31" t="s">
        <v>126</v>
      </c>
      <c r="C105" s="31"/>
      <c r="D105" s="31"/>
      <c r="E105" s="31"/>
      <c r="F105" s="31"/>
      <c r="G105" s="31">
        <v>23.8</v>
      </c>
    </row>
    <row r="106" s="23" customFormat="1" spans="1:7">
      <c r="A106" s="28" t="s">
        <v>288</v>
      </c>
      <c r="B106" s="28" t="s">
        <v>289</v>
      </c>
      <c r="C106" s="28"/>
      <c r="D106" s="28"/>
      <c r="E106" s="28"/>
      <c r="F106" s="28"/>
      <c r="G106" s="28">
        <v>18</v>
      </c>
    </row>
    <row r="107" s="23" customFormat="1" ht="22.5" spans="1:7">
      <c r="A107" s="28" t="s">
        <v>290</v>
      </c>
      <c r="B107" s="28" t="s">
        <v>291</v>
      </c>
      <c r="C107" s="28"/>
      <c r="D107" s="28"/>
      <c r="E107" s="28"/>
      <c r="F107" s="28"/>
      <c r="G107" s="28">
        <v>18</v>
      </c>
    </row>
    <row r="108" s="23" customFormat="1" spans="1:7">
      <c r="A108" s="28" t="s">
        <v>292</v>
      </c>
      <c r="B108" s="28" t="s">
        <v>293</v>
      </c>
      <c r="C108" s="28"/>
      <c r="D108" s="28"/>
      <c r="E108" s="28"/>
      <c r="F108" s="28"/>
      <c r="G108" s="28">
        <v>0.8</v>
      </c>
    </row>
    <row r="109" s="23" customFormat="1" spans="1:7">
      <c r="A109" s="28" t="s">
        <v>294</v>
      </c>
      <c r="B109" s="28" t="s">
        <v>295</v>
      </c>
      <c r="C109" s="28"/>
      <c r="D109" s="28"/>
      <c r="E109" s="28"/>
      <c r="F109" s="28"/>
      <c r="G109" s="28">
        <v>0.8</v>
      </c>
    </row>
    <row r="110" s="23" customFormat="1" spans="1:7">
      <c r="A110" s="28" t="s">
        <v>296</v>
      </c>
      <c r="B110" s="28" t="s">
        <v>297</v>
      </c>
      <c r="C110" s="28"/>
      <c r="D110" s="28"/>
      <c r="E110" s="28"/>
      <c r="F110" s="28"/>
      <c r="G110" s="28">
        <v>5</v>
      </c>
    </row>
    <row r="111" s="23" customFormat="1" spans="1:7">
      <c r="A111" s="28" t="s">
        <v>298</v>
      </c>
      <c r="B111" s="28" t="s">
        <v>299</v>
      </c>
      <c r="C111" s="28"/>
      <c r="D111" s="28"/>
      <c r="E111" s="28"/>
      <c r="F111" s="28"/>
      <c r="G111" s="28">
        <v>5</v>
      </c>
    </row>
    <row r="112" s="24" customFormat="1" spans="1:7">
      <c r="A112" s="31" t="s">
        <v>300</v>
      </c>
      <c r="B112" s="31" t="s">
        <v>301</v>
      </c>
      <c r="C112" s="31"/>
      <c r="D112" s="31"/>
      <c r="E112" s="31"/>
      <c r="F112" s="31"/>
      <c r="G112" s="31">
        <v>286</v>
      </c>
    </row>
    <row r="113" s="23" customFormat="1" spans="1:7">
      <c r="A113" s="28" t="s">
        <v>302</v>
      </c>
      <c r="B113" s="28" t="s">
        <v>303</v>
      </c>
      <c r="C113" s="28"/>
      <c r="D113" s="28"/>
      <c r="E113" s="28"/>
      <c r="F113" s="28"/>
      <c r="G113" s="28">
        <v>14</v>
      </c>
    </row>
    <row r="114" s="23" customFormat="1" spans="1:7">
      <c r="A114" s="28" t="s">
        <v>304</v>
      </c>
      <c r="B114" s="28" t="s">
        <v>305</v>
      </c>
      <c r="C114" s="28"/>
      <c r="D114" s="28"/>
      <c r="E114" s="28"/>
      <c r="F114" s="28"/>
      <c r="G114" s="28">
        <v>14</v>
      </c>
    </row>
    <row r="115" s="23" customFormat="1" spans="1:7">
      <c r="A115" s="28" t="s">
        <v>306</v>
      </c>
      <c r="B115" s="28" t="s">
        <v>307</v>
      </c>
      <c r="C115" s="28"/>
      <c r="D115" s="28"/>
      <c r="E115" s="28"/>
      <c r="F115" s="28"/>
      <c r="G115" s="28">
        <v>130</v>
      </c>
    </row>
    <row r="116" s="23" customFormat="1" spans="1:7">
      <c r="A116" s="28" t="s">
        <v>308</v>
      </c>
      <c r="B116" s="28" t="s">
        <v>309</v>
      </c>
      <c r="C116" s="28"/>
      <c r="D116" s="28"/>
      <c r="E116" s="28"/>
      <c r="F116" s="28"/>
      <c r="G116" s="28">
        <v>130</v>
      </c>
    </row>
    <row r="117" s="23" customFormat="1" spans="1:7">
      <c r="A117" s="28" t="s">
        <v>310</v>
      </c>
      <c r="B117" s="28" t="s">
        <v>311</v>
      </c>
      <c r="C117" s="28"/>
      <c r="D117" s="28"/>
      <c r="E117" s="28"/>
      <c r="F117" s="28"/>
      <c r="G117" s="28">
        <v>68</v>
      </c>
    </row>
    <row r="118" s="23" customFormat="1" spans="1:7">
      <c r="A118" s="28" t="s">
        <v>312</v>
      </c>
      <c r="B118" s="28" t="s">
        <v>311</v>
      </c>
      <c r="C118" s="28"/>
      <c r="D118" s="28"/>
      <c r="E118" s="28"/>
      <c r="F118" s="28"/>
      <c r="G118" s="28">
        <v>68</v>
      </c>
    </row>
    <row r="119" s="23" customFormat="1" spans="1:7">
      <c r="A119" s="28" t="s">
        <v>313</v>
      </c>
      <c r="B119" s="28" t="s">
        <v>314</v>
      </c>
      <c r="C119" s="28"/>
      <c r="D119" s="28"/>
      <c r="E119" s="28"/>
      <c r="F119" s="28"/>
      <c r="G119" s="28">
        <v>48</v>
      </c>
    </row>
    <row r="120" s="23" customFormat="1" spans="1:7">
      <c r="A120" s="28" t="s">
        <v>315</v>
      </c>
      <c r="B120" s="28" t="s">
        <v>150</v>
      </c>
      <c r="C120" s="28"/>
      <c r="D120" s="28"/>
      <c r="E120" s="28"/>
      <c r="F120" s="28"/>
      <c r="G120" s="28">
        <v>48</v>
      </c>
    </row>
    <row r="121" s="23" customFormat="1" spans="1:7">
      <c r="A121" s="28" t="s">
        <v>316</v>
      </c>
      <c r="B121" s="28" t="s">
        <v>317</v>
      </c>
      <c r="C121" s="28"/>
      <c r="D121" s="28"/>
      <c r="E121" s="28"/>
      <c r="F121" s="28"/>
      <c r="G121" s="28">
        <v>26</v>
      </c>
    </row>
    <row r="122" s="23" customFormat="1" spans="1:7">
      <c r="A122" s="28" t="s">
        <v>318</v>
      </c>
      <c r="B122" s="28" t="s">
        <v>317</v>
      </c>
      <c r="C122" s="28"/>
      <c r="D122" s="28"/>
      <c r="E122" s="28"/>
      <c r="F122" s="28"/>
      <c r="G122" s="28">
        <v>26</v>
      </c>
    </row>
    <row r="123" s="24" customFormat="1" spans="1:7">
      <c r="A123" s="31" t="s">
        <v>319</v>
      </c>
      <c r="B123" s="31" t="s">
        <v>320</v>
      </c>
      <c r="C123" s="31"/>
      <c r="D123" s="31"/>
      <c r="E123" s="31"/>
      <c r="F123" s="31"/>
      <c r="G123" s="31">
        <f>2340+139</f>
        <v>2479</v>
      </c>
    </row>
    <row r="124" s="23" customFormat="1" spans="1:7">
      <c r="A124" s="28" t="s">
        <v>321</v>
      </c>
      <c r="B124" s="28" t="s">
        <v>322</v>
      </c>
      <c r="C124" s="28"/>
      <c r="D124" s="28"/>
      <c r="E124" s="28"/>
      <c r="F124" s="28"/>
      <c r="G124" s="28">
        <v>1515</v>
      </c>
    </row>
    <row r="125" s="23" customFormat="1" ht="22.5" spans="1:7">
      <c r="A125" s="28" t="s">
        <v>323</v>
      </c>
      <c r="B125" s="28" t="s">
        <v>324</v>
      </c>
      <c r="C125" s="28"/>
      <c r="D125" s="28"/>
      <c r="E125" s="28"/>
      <c r="F125" s="28"/>
      <c r="G125" s="28">
        <v>1515</v>
      </c>
    </row>
    <row r="126" s="23" customFormat="1" spans="1:7">
      <c r="A126" s="28" t="s">
        <v>325</v>
      </c>
      <c r="B126" s="28" t="s">
        <v>326</v>
      </c>
      <c r="C126" s="28"/>
      <c r="D126" s="28"/>
      <c r="E126" s="28"/>
      <c r="F126" s="28"/>
      <c r="G126" s="28">
        <v>750</v>
      </c>
    </row>
    <row r="127" s="23" customFormat="1" spans="1:7">
      <c r="A127" s="28" t="s">
        <v>327</v>
      </c>
      <c r="B127" s="28" t="s">
        <v>328</v>
      </c>
      <c r="C127" s="28"/>
      <c r="D127" s="28"/>
      <c r="E127" s="28"/>
      <c r="F127" s="28"/>
      <c r="G127" s="28">
        <v>150</v>
      </c>
    </row>
    <row r="128" s="23" customFormat="1" ht="22.5" spans="1:7">
      <c r="A128" s="28" t="s">
        <v>329</v>
      </c>
      <c r="B128" s="28" t="s">
        <v>330</v>
      </c>
      <c r="C128" s="28"/>
      <c r="D128" s="28"/>
      <c r="E128" s="28"/>
      <c r="F128" s="28"/>
      <c r="G128" s="28">
        <v>600</v>
      </c>
    </row>
    <row r="129" s="23" customFormat="1" spans="1:7">
      <c r="A129" s="28" t="s">
        <v>331</v>
      </c>
      <c r="B129" s="28" t="s">
        <v>332</v>
      </c>
      <c r="C129" s="28"/>
      <c r="D129" s="28"/>
      <c r="E129" s="28"/>
      <c r="F129" s="28"/>
      <c r="G129" s="28">
        <v>96</v>
      </c>
    </row>
    <row r="130" s="23" customFormat="1" spans="1:7">
      <c r="A130" s="28" t="s">
        <v>333</v>
      </c>
      <c r="B130" s="28" t="s">
        <v>332</v>
      </c>
      <c r="C130" s="28"/>
      <c r="D130" s="28"/>
      <c r="E130" s="28"/>
      <c r="F130" s="28"/>
      <c r="G130" s="28">
        <v>96</v>
      </c>
    </row>
    <row r="131" s="23" customFormat="1" spans="1:7">
      <c r="A131" s="28" t="s">
        <v>334</v>
      </c>
      <c r="B131" s="28" t="s">
        <v>335</v>
      </c>
      <c r="C131" s="28"/>
      <c r="D131" s="28"/>
      <c r="E131" s="28"/>
      <c r="F131" s="28"/>
      <c r="G131" s="28">
        <v>118</v>
      </c>
    </row>
    <row r="132" s="23" customFormat="1" spans="1:7">
      <c r="A132" s="28" t="s">
        <v>336</v>
      </c>
      <c r="B132" s="28" t="s">
        <v>335</v>
      </c>
      <c r="C132" s="28"/>
      <c r="D132" s="28"/>
      <c r="E132" s="28"/>
      <c r="F132" s="28"/>
      <c r="G132" s="28">
        <v>118</v>
      </c>
    </row>
    <row r="133" s="24" customFormat="1" spans="1:7">
      <c r="A133" s="31" t="s">
        <v>141</v>
      </c>
      <c r="B133" s="31" t="s">
        <v>142</v>
      </c>
      <c r="C133" s="31"/>
      <c r="D133" s="31"/>
      <c r="E133" s="31"/>
      <c r="F133" s="31"/>
      <c r="G133" s="31">
        <v>5536</v>
      </c>
    </row>
    <row r="134" s="23" customFormat="1" spans="1:7">
      <c r="A134" s="28" t="s">
        <v>337</v>
      </c>
      <c r="B134" s="28" t="s">
        <v>338</v>
      </c>
      <c r="C134" s="28"/>
      <c r="D134" s="28"/>
      <c r="E134" s="28"/>
      <c r="F134" s="28"/>
      <c r="G134" s="28">
        <v>2948</v>
      </c>
    </row>
    <row r="135" s="23" customFormat="1" spans="1:7">
      <c r="A135" s="28" t="s">
        <v>339</v>
      </c>
      <c r="B135" s="28" t="s">
        <v>340</v>
      </c>
      <c r="C135" s="28"/>
      <c r="D135" s="28"/>
      <c r="E135" s="28"/>
      <c r="F135" s="28"/>
      <c r="G135" s="28">
        <v>24</v>
      </c>
    </row>
    <row r="136" s="23" customFormat="1" spans="1:7">
      <c r="A136" s="28" t="s">
        <v>341</v>
      </c>
      <c r="B136" s="28" t="s">
        <v>342</v>
      </c>
      <c r="C136" s="28"/>
      <c r="D136" s="28"/>
      <c r="E136" s="28"/>
      <c r="F136" s="28"/>
      <c r="G136" s="28">
        <v>38</v>
      </c>
    </row>
    <row r="137" s="23" customFormat="1" spans="1:7">
      <c r="A137" s="28" t="s">
        <v>343</v>
      </c>
      <c r="B137" s="28" t="s">
        <v>344</v>
      </c>
      <c r="C137" s="28"/>
      <c r="D137" s="28"/>
      <c r="E137" s="28"/>
      <c r="F137" s="28"/>
      <c r="G137" s="28">
        <v>35</v>
      </c>
    </row>
    <row r="138" s="23" customFormat="1" spans="1:7">
      <c r="A138" s="28" t="s">
        <v>345</v>
      </c>
      <c r="B138" s="28" t="s">
        <v>346</v>
      </c>
      <c r="C138" s="28"/>
      <c r="D138" s="28"/>
      <c r="E138" s="28"/>
      <c r="F138" s="28"/>
      <c r="G138" s="28">
        <v>162</v>
      </c>
    </row>
    <row r="139" s="23" customFormat="1" spans="1:7">
      <c r="A139" s="28" t="s">
        <v>347</v>
      </c>
      <c r="B139" s="28" t="s">
        <v>348</v>
      </c>
      <c r="C139" s="28"/>
      <c r="D139" s="28"/>
      <c r="E139" s="28"/>
      <c r="F139" s="28"/>
      <c r="G139" s="28">
        <v>255</v>
      </c>
    </row>
    <row r="140" s="23" customFormat="1" ht="22.5" spans="1:7">
      <c r="A140" s="28" t="s">
        <v>349</v>
      </c>
      <c r="B140" s="28" t="s">
        <v>350</v>
      </c>
      <c r="C140" s="28"/>
      <c r="D140" s="28"/>
      <c r="E140" s="28"/>
      <c r="F140" s="28"/>
      <c r="G140" s="28">
        <v>74</v>
      </c>
    </row>
    <row r="141" s="23" customFormat="1" spans="1:7">
      <c r="A141" s="28" t="s">
        <v>351</v>
      </c>
      <c r="B141" s="28" t="s">
        <v>352</v>
      </c>
      <c r="C141" s="28"/>
      <c r="D141" s="28"/>
      <c r="E141" s="28"/>
      <c r="F141" s="28"/>
      <c r="G141" s="28">
        <v>2360</v>
      </c>
    </row>
    <row r="142" s="23" customFormat="1" spans="1:7">
      <c r="A142" s="28" t="s">
        <v>353</v>
      </c>
      <c r="B142" s="28" t="s">
        <v>354</v>
      </c>
      <c r="C142" s="28"/>
      <c r="D142" s="28"/>
      <c r="E142" s="28"/>
      <c r="F142" s="28"/>
      <c r="G142" s="28">
        <v>4</v>
      </c>
    </row>
    <row r="143" s="23" customFormat="1" spans="1:7">
      <c r="A143" s="28" t="s">
        <v>355</v>
      </c>
      <c r="B143" s="28" t="s">
        <v>356</v>
      </c>
      <c r="C143" s="28"/>
      <c r="D143" s="28"/>
      <c r="E143" s="28"/>
      <c r="F143" s="28"/>
      <c r="G143" s="28">
        <v>4</v>
      </c>
    </row>
    <row r="144" s="23" customFormat="1" spans="1:7">
      <c r="A144" s="28" t="s">
        <v>357</v>
      </c>
      <c r="B144" s="28" t="s">
        <v>358</v>
      </c>
      <c r="C144" s="28"/>
      <c r="D144" s="28"/>
      <c r="E144" s="28"/>
      <c r="F144" s="28"/>
      <c r="G144" s="28">
        <v>430</v>
      </c>
    </row>
    <row r="145" s="23" customFormat="1" spans="1:7">
      <c r="A145" s="28" t="s">
        <v>359</v>
      </c>
      <c r="B145" s="28" t="s">
        <v>360</v>
      </c>
      <c r="C145" s="28"/>
      <c r="D145" s="28"/>
      <c r="E145" s="28"/>
      <c r="F145" s="28"/>
      <c r="G145" s="28">
        <v>10</v>
      </c>
    </row>
    <row r="146" s="23" customFormat="1" spans="1:7">
      <c r="A146" s="28" t="s">
        <v>361</v>
      </c>
      <c r="B146" s="28" t="s">
        <v>362</v>
      </c>
      <c r="C146" s="28"/>
      <c r="D146" s="28"/>
      <c r="E146" s="28"/>
      <c r="F146" s="28"/>
      <c r="G146" s="28">
        <v>255</v>
      </c>
    </row>
    <row r="147" s="23" customFormat="1" spans="1:7">
      <c r="A147" s="28" t="s">
        <v>363</v>
      </c>
      <c r="B147" s="28" t="s">
        <v>364</v>
      </c>
      <c r="C147" s="28"/>
      <c r="D147" s="28"/>
      <c r="E147" s="28"/>
      <c r="F147" s="28"/>
      <c r="G147" s="28">
        <v>70</v>
      </c>
    </row>
    <row r="148" s="23" customFormat="1" spans="1:7">
      <c r="A148" s="28" t="s">
        <v>365</v>
      </c>
      <c r="B148" s="28" t="s">
        <v>366</v>
      </c>
      <c r="C148" s="28"/>
      <c r="D148" s="28"/>
      <c r="E148" s="28"/>
      <c r="F148" s="28"/>
      <c r="G148" s="28">
        <v>30</v>
      </c>
    </row>
    <row r="149" s="23" customFormat="1" ht="22.5" spans="1:7">
      <c r="A149" s="28" t="s">
        <v>367</v>
      </c>
      <c r="B149" s="28" t="s">
        <v>368</v>
      </c>
      <c r="C149" s="28"/>
      <c r="D149" s="28"/>
      <c r="E149" s="28"/>
      <c r="F149" s="28"/>
      <c r="G149" s="28">
        <v>35</v>
      </c>
    </row>
    <row r="150" s="23" customFormat="1" spans="1:7">
      <c r="A150" s="28" t="s">
        <v>369</v>
      </c>
      <c r="B150" s="28" t="s">
        <v>370</v>
      </c>
      <c r="C150" s="28"/>
      <c r="D150" s="28"/>
      <c r="E150" s="28"/>
      <c r="F150" s="28"/>
      <c r="G150" s="28">
        <v>30</v>
      </c>
    </row>
    <row r="151" s="23" customFormat="1" spans="1:7">
      <c r="A151" s="28" t="s">
        <v>371</v>
      </c>
      <c r="B151" s="28" t="s">
        <v>372</v>
      </c>
      <c r="C151" s="28"/>
      <c r="D151" s="28"/>
      <c r="E151" s="28"/>
      <c r="F151" s="28"/>
      <c r="G151" s="28">
        <v>56</v>
      </c>
    </row>
    <row r="152" s="23" customFormat="1" spans="1:7">
      <c r="A152" s="28" t="s">
        <v>373</v>
      </c>
      <c r="B152" s="28" t="s">
        <v>374</v>
      </c>
      <c r="C152" s="28"/>
      <c r="D152" s="28"/>
      <c r="E152" s="28"/>
      <c r="F152" s="28"/>
      <c r="G152" s="28">
        <v>7</v>
      </c>
    </row>
    <row r="153" s="23" customFormat="1" spans="1:7">
      <c r="A153" s="28" t="s">
        <v>375</v>
      </c>
      <c r="B153" s="28" t="s">
        <v>376</v>
      </c>
      <c r="C153" s="28"/>
      <c r="D153" s="28"/>
      <c r="E153" s="28"/>
      <c r="F153" s="28"/>
      <c r="G153" s="28">
        <v>4</v>
      </c>
    </row>
    <row r="154" s="23" customFormat="1" ht="22.5" spans="1:7">
      <c r="A154" s="28" t="s">
        <v>377</v>
      </c>
      <c r="B154" s="28" t="s">
        <v>378</v>
      </c>
      <c r="C154" s="28"/>
      <c r="D154" s="28"/>
      <c r="E154" s="28"/>
      <c r="F154" s="28"/>
      <c r="G154" s="28">
        <v>45</v>
      </c>
    </row>
    <row r="155" s="23" customFormat="1" spans="1:7">
      <c r="A155" s="28" t="s">
        <v>379</v>
      </c>
      <c r="B155" s="28" t="s">
        <v>380</v>
      </c>
      <c r="C155" s="28"/>
      <c r="D155" s="28"/>
      <c r="E155" s="28"/>
      <c r="F155" s="28"/>
      <c r="G155" s="28">
        <v>2090</v>
      </c>
    </row>
    <row r="156" s="23" customFormat="1" ht="22.5" spans="1:7">
      <c r="A156" s="28" t="s">
        <v>381</v>
      </c>
      <c r="B156" s="28" t="s">
        <v>382</v>
      </c>
      <c r="C156" s="28"/>
      <c r="D156" s="28"/>
      <c r="E156" s="28"/>
      <c r="F156" s="28"/>
      <c r="G156" s="28">
        <v>90</v>
      </c>
    </row>
    <row r="157" s="23" customFormat="1" ht="22.5" spans="1:7">
      <c r="A157" s="28" t="s">
        <v>383</v>
      </c>
      <c r="B157" s="28" t="s">
        <v>384</v>
      </c>
      <c r="C157" s="28"/>
      <c r="D157" s="28"/>
      <c r="E157" s="28"/>
      <c r="F157" s="28"/>
      <c r="G157" s="28">
        <v>2000</v>
      </c>
    </row>
    <row r="158" s="23" customFormat="1" spans="1:7">
      <c r="A158" s="28" t="s">
        <v>385</v>
      </c>
      <c r="B158" s="28" t="s">
        <v>386</v>
      </c>
      <c r="C158" s="28"/>
      <c r="D158" s="28"/>
      <c r="E158" s="28"/>
      <c r="F158" s="28"/>
      <c r="G158" s="28">
        <v>8</v>
      </c>
    </row>
    <row r="159" s="23" customFormat="1" spans="1:7">
      <c r="A159" s="28" t="s">
        <v>387</v>
      </c>
      <c r="B159" s="28" t="s">
        <v>388</v>
      </c>
      <c r="C159" s="28"/>
      <c r="D159" s="28"/>
      <c r="E159" s="28"/>
      <c r="F159" s="28"/>
      <c r="G159" s="28">
        <v>8</v>
      </c>
    </row>
    <row r="160" s="24" customFormat="1" spans="1:7">
      <c r="A160" s="31" t="s">
        <v>389</v>
      </c>
      <c r="B160" s="31" t="s">
        <v>390</v>
      </c>
      <c r="C160" s="31"/>
      <c r="D160" s="31"/>
      <c r="E160" s="31"/>
      <c r="F160" s="31"/>
      <c r="G160" s="31">
        <v>480</v>
      </c>
    </row>
    <row r="161" s="23" customFormat="1" spans="1:7">
      <c r="A161" s="28" t="s">
        <v>391</v>
      </c>
      <c r="B161" s="28" t="s">
        <v>392</v>
      </c>
      <c r="C161" s="28"/>
      <c r="D161" s="28"/>
      <c r="E161" s="28"/>
      <c r="F161" s="28"/>
      <c r="G161" s="28">
        <v>480</v>
      </c>
    </row>
    <row r="162" s="23" customFormat="1" spans="1:7">
      <c r="A162" s="28" t="s">
        <v>393</v>
      </c>
      <c r="B162" s="28" t="s">
        <v>394</v>
      </c>
      <c r="C162" s="28"/>
      <c r="D162" s="28"/>
      <c r="E162" s="28"/>
      <c r="F162" s="28"/>
      <c r="G162" s="28">
        <v>480</v>
      </c>
    </row>
    <row r="163" s="24" customFormat="1" spans="1:7">
      <c r="A163" s="31" t="s">
        <v>395</v>
      </c>
      <c r="B163" s="31" t="s">
        <v>396</v>
      </c>
      <c r="C163" s="31"/>
      <c r="D163" s="31"/>
      <c r="E163" s="31"/>
      <c r="F163" s="31"/>
      <c r="G163" s="31">
        <v>30</v>
      </c>
    </row>
    <row r="164" s="23" customFormat="1" spans="1:7">
      <c r="A164" s="28" t="s">
        <v>397</v>
      </c>
      <c r="B164" s="28" t="s">
        <v>398</v>
      </c>
      <c r="C164" s="28"/>
      <c r="D164" s="28"/>
      <c r="E164" s="28"/>
      <c r="F164" s="28"/>
      <c r="G164" s="28">
        <v>30</v>
      </c>
    </row>
    <row r="165" s="23" customFormat="1" spans="1:7">
      <c r="A165" s="28" t="s">
        <v>399</v>
      </c>
      <c r="B165" s="28" t="s">
        <v>150</v>
      </c>
      <c r="C165" s="28"/>
      <c r="D165" s="28"/>
      <c r="E165" s="28"/>
      <c r="F165" s="28"/>
      <c r="G165" s="28">
        <v>30</v>
      </c>
    </row>
    <row r="166" s="24" customFormat="1" spans="1:7">
      <c r="A166" s="31" t="s">
        <v>135</v>
      </c>
      <c r="B166" s="31" t="s">
        <v>136</v>
      </c>
      <c r="C166" s="31"/>
      <c r="D166" s="31"/>
      <c r="E166" s="31"/>
      <c r="F166" s="31"/>
      <c r="G166" s="31">
        <v>34</v>
      </c>
    </row>
    <row r="167" s="23" customFormat="1" spans="1:7">
      <c r="A167" s="28" t="s">
        <v>400</v>
      </c>
      <c r="B167" s="28" t="s">
        <v>401</v>
      </c>
      <c r="C167" s="28"/>
      <c r="D167" s="28"/>
      <c r="E167" s="28"/>
      <c r="F167" s="28"/>
      <c r="G167" s="28">
        <v>34</v>
      </c>
    </row>
    <row r="168" s="23" customFormat="1" spans="1:7">
      <c r="A168" s="28" t="s">
        <v>402</v>
      </c>
      <c r="B168" s="28" t="s">
        <v>403</v>
      </c>
      <c r="C168" s="28"/>
      <c r="D168" s="28"/>
      <c r="E168" s="28"/>
      <c r="F168" s="28"/>
      <c r="G168" s="28">
        <v>34</v>
      </c>
    </row>
    <row r="169" s="24" customFormat="1" spans="1:7">
      <c r="A169" s="31" t="s">
        <v>404</v>
      </c>
      <c r="B169" s="31" t="s">
        <v>405</v>
      </c>
      <c r="C169" s="31"/>
      <c r="D169" s="31"/>
      <c r="E169" s="31"/>
      <c r="F169" s="31"/>
      <c r="G169" s="31">
        <v>350</v>
      </c>
    </row>
    <row r="170" spans="1:7">
      <c r="A170" s="26" t="s">
        <v>406</v>
      </c>
      <c r="B170" s="26" t="s">
        <v>407</v>
      </c>
      <c r="C170" s="26"/>
      <c r="D170" s="26"/>
      <c r="E170" s="26"/>
      <c r="F170" s="26"/>
      <c r="G170" s="26">
        <v>350</v>
      </c>
    </row>
    <row r="171" spans="1:7">
      <c r="A171" s="26" t="s">
        <v>408</v>
      </c>
      <c r="B171" s="26" t="s">
        <v>409</v>
      </c>
      <c r="C171" s="26"/>
      <c r="D171" s="26"/>
      <c r="E171" s="26"/>
      <c r="F171" s="26"/>
      <c r="G171" s="26">
        <v>350</v>
      </c>
    </row>
    <row r="172" ht="40.5" customHeight="1" spans="1:7">
      <c r="A172" s="25" t="s">
        <v>410</v>
      </c>
      <c r="B172" s="25"/>
      <c r="C172" s="32">
        <f>D172+G172</f>
        <v>16666.27</v>
      </c>
      <c r="D172" s="32">
        <f>D7+D10+D17+D22</f>
        <v>4280.92</v>
      </c>
      <c r="E172" s="32">
        <f>E7+E10+E17+E22</f>
        <v>3472.72</v>
      </c>
      <c r="F172" s="32">
        <f>F7+F10+F17+F22</f>
        <v>808.2</v>
      </c>
      <c r="G172" s="32">
        <f>G25+G28+G66+G72+G75+G78+G88+G105+G112+G123+G133+G160+G163+G166+G169</f>
        <v>12385.35</v>
      </c>
    </row>
  </sheetData>
  <mergeCells count="6">
    <mergeCell ref="A2:G2"/>
    <mergeCell ref="A3:G3"/>
    <mergeCell ref="A4:G4"/>
    <mergeCell ref="D5:F5"/>
    <mergeCell ref="A172:B172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4" workbookViewId="0">
      <selection activeCell="E40" sqref="E40"/>
    </sheetView>
  </sheetViews>
  <sheetFormatPr defaultColWidth="10" defaultRowHeight="13.5" outlineLevelCol="4"/>
  <cols>
    <col min="1" max="1" width="15.3333333333333" customWidth="1"/>
    <col min="2" max="2" width="24.975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9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4" t="s">
        <v>13</v>
      </c>
      <c r="B4" s="4"/>
      <c r="C4" s="4"/>
      <c r="D4" s="4"/>
      <c r="E4" s="4"/>
    </row>
    <row r="5" ht="38.8" customHeight="1" spans="1:5">
      <c r="A5" s="10" t="s">
        <v>411</v>
      </c>
      <c r="B5" s="10"/>
      <c r="C5" s="10" t="s">
        <v>412</v>
      </c>
      <c r="D5" s="10"/>
      <c r="E5" s="10"/>
    </row>
    <row r="6" ht="22.8" customHeight="1" spans="1:5">
      <c r="A6" s="13" t="s">
        <v>102</v>
      </c>
      <c r="B6" s="13" t="s">
        <v>103</v>
      </c>
      <c r="C6" s="13" t="s">
        <v>70</v>
      </c>
      <c r="D6" s="13" t="s">
        <v>104</v>
      </c>
      <c r="E6" s="13" t="s">
        <v>88</v>
      </c>
    </row>
    <row r="7" s="12" customFormat="1" ht="26.45" customHeight="1" spans="1:5">
      <c r="A7" s="14" t="s">
        <v>413</v>
      </c>
      <c r="B7" s="14" t="s">
        <v>414</v>
      </c>
      <c r="C7" s="15">
        <v>3208.86</v>
      </c>
      <c r="D7" s="15">
        <v>3208.86</v>
      </c>
      <c r="E7" s="15"/>
    </row>
    <row r="8" ht="26.45" customHeight="1" spans="1:5">
      <c r="A8" s="16" t="s">
        <v>415</v>
      </c>
      <c r="B8" s="16" t="s">
        <v>416</v>
      </c>
      <c r="C8" s="17">
        <v>460.2</v>
      </c>
      <c r="D8" s="17">
        <v>460.2</v>
      </c>
      <c r="E8" s="17"/>
    </row>
    <row r="9" ht="26.45" customHeight="1" spans="1:5">
      <c r="A9" s="16" t="s">
        <v>417</v>
      </c>
      <c r="B9" s="16" t="s">
        <v>418</v>
      </c>
      <c r="C9" s="17">
        <v>1240.71</v>
      </c>
      <c r="D9" s="17">
        <v>1240.71</v>
      </c>
      <c r="E9" s="17"/>
    </row>
    <row r="10" ht="26.45" customHeight="1" spans="1:5">
      <c r="A10" s="16" t="s">
        <v>419</v>
      </c>
      <c r="B10" s="16" t="s">
        <v>420</v>
      </c>
      <c r="C10" s="17">
        <v>534.87</v>
      </c>
      <c r="D10" s="17">
        <v>534.87</v>
      </c>
      <c r="E10" s="17"/>
    </row>
    <row r="11" ht="26.45" customHeight="1" spans="1:5">
      <c r="A11" s="16" t="s">
        <v>421</v>
      </c>
      <c r="B11" s="16" t="s">
        <v>422</v>
      </c>
      <c r="C11" s="17">
        <v>130</v>
      </c>
      <c r="D11" s="17">
        <v>130</v>
      </c>
      <c r="E11" s="17"/>
    </row>
    <row r="12" ht="26.45" customHeight="1" spans="1:5">
      <c r="A12" s="16" t="s">
        <v>423</v>
      </c>
      <c r="B12" s="16" t="s">
        <v>424</v>
      </c>
      <c r="C12" s="17">
        <v>12.37</v>
      </c>
      <c r="D12" s="17">
        <v>12.37</v>
      </c>
      <c r="E12" s="17"/>
    </row>
    <row r="13" ht="26.45" customHeight="1" spans="1:5">
      <c r="A13" s="16" t="s">
        <v>425</v>
      </c>
      <c r="B13" s="16" t="s">
        <v>426</v>
      </c>
      <c r="C13" s="17">
        <v>283.72</v>
      </c>
      <c r="D13" s="17">
        <v>283.72</v>
      </c>
      <c r="E13" s="17"/>
    </row>
    <row r="14" ht="26.45" customHeight="1" spans="1:5">
      <c r="A14" s="16" t="s">
        <v>427</v>
      </c>
      <c r="B14" s="16" t="s">
        <v>428</v>
      </c>
      <c r="C14" s="17">
        <v>79.47</v>
      </c>
      <c r="D14" s="17">
        <v>79.47</v>
      </c>
      <c r="E14" s="17"/>
    </row>
    <row r="15" ht="26.45" customHeight="1" spans="1:5">
      <c r="A15" s="16" t="s">
        <v>429</v>
      </c>
      <c r="B15" s="16" t="s">
        <v>430</v>
      </c>
      <c r="C15" s="17">
        <v>50.89</v>
      </c>
      <c r="D15" s="17">
        <v>50.89</v>
      </c>
      <c r="E15" s="17"/>
    </row>
    <row r="16" ht="26.45" customHeight="1" spans="1:5">
      <c r="A16" s="16" t="s">
        <v>431</v>
      </c>
      <c r="B16" s="16" t="s">
        <v>432</v>
      </c>
      <c r="C16" s="17">
        <v>79.47</v>
      </c>
      <c r="D16" s="17">
        <v>79.47</v>
      </c>
      <c r="E16" s="17"/>
    </row>
    <row r="17" ht="26.45" customHeight="1" spans="1:5">
      <c r="A17" s="16" t="s">
        <v>433</v>
      </c>
      <c r="B17" s="16" t="s">
        <v>434</v>
      </c>
      <c r="C17" s="17">
        <v>28.68</v>
      </c>
      <c r="D17" s="17">
        <v>28.68</v>
      </c>
      <c r="E17" s="17"/>
    </row>
    <row r="18" ht="26.45" customHeight="1" spans="1:5">
      <c r="A18" s="16" t="s">
        <v>435</v>
      </c>
      <c r="B18" s="16" t="s">
        <v>436</v>
      </c>
      <c r="C18" s="17">
        <v>308.48</v>
      </c>
      <c r="D18" s="17">
        <v>308.48</v>
      </c>
      <c r="E18" s="17"/>
    </row>
    <row r="19" s="12" customFormat="1" ht="26.45" customHeight="1" spans="1:5">
      <c r="A19" s="14" t="s">
        <v>437</v>
      </c>
      <c r="B19" s="14" t="s">
        <v>438</v>
      </c>
      <c r="C19" s="15">
        <f>E19</f>
        <v>808.2</v>
      </c>
      <c r="D19" s="15"/>
      <c r="E19" s="15">
        <v>808.2</v>
      </c>
    </row>
    <row r="20" ht="26.45" customHeight="1" spans="1:5">
      <c r="A20" s="18">
        <v>30201</v>
      </c>
      <c r="B20" s="19" t="s">
        <v>439</v>
      </c>
      <c r="C20" s="19">
        <f>D20+E20</f>
        <v>185.6</v>
      </c>
      <c r="D20" s="20"/>
      <c r="E20" s="19">
        <v>185.6</v>
      </c>
    </row>
    <row r="21" ht="26.45" customHeight="1" spans="1:5">
      <c r="A21" s="18">
        <v>30213</v>
      </c>
      <c r="B21" s="19" t="s">
        <v>440</v>
      </c>
      <c r="C21" s="19">
        <f t="shared" ref="C20:C30" si="0">D21+E21</f>
        <v>90</v>
      </c>
      <c r="D21" s="20"/>
      <c r="E21" s="19">
        <v>90</v>
      </c>
    </row>
    <row r="22" ht="26.45" customHeight="1" spans="1:5">
      <c r="A22" s="18">
        <v>30202</v>
      </c>
      <c r="B22" s="19" t="s">
        <v>441</v>
      </c>
      <c r="C22" s="19">
        <f t="shared" si="0"/>
        <v>60</v>
      </c>
      <c r="D22" s="20"/>
      <c r="E22" s="19">
        <v>60</v>
      </c>
    </row>
    <row r="23" ht="26.45" customHeight="1" spans="1:5">
      <c r="A23" s="18">
        <v>30205</v>
      </c>
      <c r="B23" s="19" t="s">
        <v>442</v>
      </c>
      <c r="C23" s="19">
        <f t="shared" si="0"/>
        <v>10.8</v>
      </c>
      <c r="D23" s="20"/>
      <c r="E23" s="19">
        <v>10.8</v>
      </c>
    </row>
    <row r="24" ht="26.45" customHeight="1" spans="1:5">
      <c r="A24" s="18">
        <v>30206</v>
      </c>
      <c r="B24" s="19" t="s">
        <v>443</v>
      </c>
      <c r="C24" s="19">
        <f t="shared" si="0"/>
        <v>60.8</v>
      </c>
      <c r="D24" s="20"/>
      <c r="E24" s="19">
        <v>60.8</v>
      </c>
    </row>
    <row r="25" ht="26.45" customHeight="1" spans="1:5">
      <c r="A25" s="18">
        <v>30226</v>
      </c>
      <c r="B25" s="19" t="s">
        <v>444</v>
      </c>
      <c r="C25" s="19">
        <v>100</v>
      </c>
      <c r="D25" s="20"/>
      <c r="E25" s="19">
        <v>100</v>
      </c>
    </row>
    <row r="26" ht="26.45" customHeight="1" spans="1:5">
      <c r="A26" s="18">
        <v>30211</v>
      </c>
      <c r="B26" s="19" t="s">
        <v>445</v>
      </c>
      <c r="C26" s="19">
        <f t="shared" si="0"/>
        <v>27.5</v>
      </c>
      <c r="D26" s="20"/>
      <c r="E26" s="19">
        <v>27.5</v>
      </c>
    </row>
    <row r="27" ht="26.45" customHeight="1" spans="1:5">
      <c r="A27" s="18">
        <v>30215</v>
      </c>
      <c r="B27" s="19" t="s">
        <v>446</v>
      </c>
      <c r="C27" s="19">
        <v>5</v>
      </c>
      <c r="D27" s="20"/>
      <c r="E27" s="19">
        <v>28</v>
      </c>
    </row>
    <row r="28" ht="26.45" customHeight="1" spans="1:5">
      <c r="A28" s="18">
        <v>30216</v>
      </c>
      <c r="B28" s="19" t="s">
        <v>447</v>
      </c>
      <c r="C28" s="19">
        <f t="shared" si="0"/>
        <v>25</v>
      </c>
      <c r="D28" s="20"/>
      <c r="E28" s="19">
        <v>25</v>
      </c>
    </row>
    <row r="29" ht="26.45" customHeight="1" spans="1:5">
      <c r="A29" s="18">
        <v>30228</v>
      </c>
      <c r="B29" s="19" t="s">
        <v>448</v>
      </c>
      <c r="C29" s="19">
        <f t="shared" si="0"/>
        <v>85</v>
      </c>
      <c r="D29" s="20"/>
      <c r="E29" s="19">
        <v>85</v>
      </c>
    </row>
    <row r="30" ht="26.45" customHeight="1" spans="1:5">
      <c r="A30" s="18">
        <v>30239</v>
      </c>
      <c r="B30" s="19" t="s">
        <v>449</v>
      </c>
      <c r="C30" s="19">
        <f t="shared" si="0"/>
        <v>11</v>
      </c>
      <c r="D30" s="17"/>
      <c r="E30" s="19">
        <v>11</v>
      </c>
    </row>
    <row r="31" ht="26.45" customHeight="1" spans="1:5">
      <c r="A31" s="18">
        <v>30299</v>
      </c>
      <c r="B31" s="19" t="s">
        <v>450</v>
      </c>
      <c r="C31" s="19">
        <v>124.5</v>
      </c>
      <c r="D31" s="19"/>
      <c r="E31" s="7">
        <v>124.5</v>
      </c>
    </row>
    <row r="32" s="12" customFormat="1" ht="26.45" customHeight="1" spans="1:5">
      <c r="A32" s="14" t="s">
        <v>451</v>
      </c>
      <c r="B32" s="14" t="s">
        <v>452</v>
      </c>
      <c r="C32" s="15">
        <v>263.86</v>
      </c>
      <c r="D32" s="15">
        <v>263.86</v>
      </c>
      <c r="E32" s="21"/>
    </row>
    <row r="33" ht="26.45" customHeight="1" spans="1:5">
      <c r="A33" s="16" t="s">
        <v>453</v>
      </c>
      <c r="B33" s="16" t="s">
        <v>454</v>
      </c>
      <c r="C33" s="17">
        <v>24.73</v>
      </c>
      <c r="D33" s="17">
        <v>24.73</v>
      </c>
      <c r="E33" s="17"/>
    </row>
    <row r="34" ht="26.45" customHeight="1" spans="1:5">
      <c r="A34" s="16" t="s">
        <v>455</v>
      </c>
      <c r="B34" s="16" t="s">
        <v>456</v>
      </c>
      <c r="C34" s="17">
        <v>1.2</v>
      </c>
      <c r="D34" s="17">
        <v>1.2</v>
      </c>
      <c r="E34" s="17"/>
    </row>
    <row r="35" ht="26.45" customHeight="1" spans="1:5">
      <c r="A35" s="16" t="s">
        <v>457</v>
      </c>
      <c r="B35" s="16" t="s">
        <v>458</v>
      </c>
      <c r="C35" s="17">
        <v>16.2</v>
      </c>
      <c r="D35" s="17">
        <v>16.2</v>
      </c>
      <c r="E35" s="17"/>
    </row>
    <row r="36" ht="26.45" customHeight="1" spans="1:5">
      <c r="A36" s="16" t="s">
        <v>459</v>
      </c>
      <c r="B36" s="16" t="s">
        <v>460</v>
      </c>
      <c r="C36" s="17">
        <v>221.73</v>
      </c>
      <c r="D36" s="17">
        <v>221.73</v>
      </c>
      <c r="E36" s="17"/>
    </row>
    <row r="37" ht="26.45" customHeight="1" spans="1:5">
      <c r="A37" s="18"/>
      <c r="B37" s="19"/>
      <c r="C37" s="19"/>
      <c r="D37" s="17"/>
      <c r="E37" s="17"/>
    </row>
    <row r="38" ht="26.45" customHeight="1" spans="1:5">
      <c r="A38" s="18"/>
      <c r="B38" s="19"/>
      <c r="C38" s="19"/>
      <c r="D38" s="17"/>
      <c r="E38" s="17"/>
    </row>
    <row r="39" ht="26.45" customHeight="1" spans="1:5">
      <c r="A39" s="18"/>
      <c r="B39" s="19"/>
      <c r="C39" s="19"/>
      <c r="D39" s="17"/>
      <c r="E39" s="17"/>
    </row>
    <row r="40" ht="22.8" customHeight="1" spans="1:5">
      <c r="A40" s="10" t="s">
        <v>461</v>
      </c>
      <c r="B40" s="10"/>
      <c r="C40" s="22">
        <f>C7+C19+C32</f>
        <v>4280.92</v>
      </c>
      <c r="D40" s="22">
        <f>D7+D19+D32</f>
        <v>3472.72</v>
      </c>
      <c r="E40" s="22">
        <f>E7+E19+E32</f>
        <v>808.2</v>
      </c>
    </row>
  </sheetData>
  <mergeCells count="6">
    <mergeCell ref="A2:E2"/>
    <mergeCell ref="A3:E3"/>
    <mergeCell ref="A4:E4"/>
    <mergeCell ref="A5:B5"/>
    <mergeCell ref="C5:E5"/>
    <mergeCell ref="A40:B40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9" sqref="C9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75" customWidth="1"/>
    <col min="8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462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13</v>
      </c>
      <c r="D4" s="4"/>
      <c r="E4" s="4"/>
      <c r="F4" s="4"/>
      <c r="G4" s="4"/>
      <c r="H4" s="4"/>
    </row>
    <row r="5" ht="31.9" customHeight="1" spans="1:8">
      <c r="A5" s="10" t="s">
        <v>65</v>
      </c>
      <c r="B5" s="10"/>
      <c r="C5" s="10" t="s">
        <v>463</v>
      </c>
      <c r="D5" s="10"/>
      <c r="E5" s="10"/>
      <c r="F5" s="10"/>
      <c r="G5" s="10"/>
      <c r="H5" s="10"/>
    </row>
    <row r="6" ht="30.15" customHeight="1" spans="1:8">
      <c r="A6" s="10" t="s">
        <v>464</v>
      </c>
      <c r="B6" s="10" t="s">
        <v>465</v>
      </c>
      <c r="C6" s="10" t="s">
        <v>466</v>
      </c>
      <c r="D6" s="10" t="s">
        <v>467</v>
      </c>
      <c r="E6" s="10" t="s">
        <v>468</v>
      </c>
      <c r="F6" s="10"/>
      <c r="G6" s="10"/>
      <c r="H6" s="10" t="s">
        <v>469</v>
      </c>
    </row>
    <row r="7" ht="30.15" customHeight="1" spans="1:8">
      <c r="A7" s="10"/>
      <c r="B7" s="10"/>
      <c r="C7" s="10"/>
      <c r="D7" s="10"/>
      <c r="E7" s="10" t="s">
        <v>79</v>
      </c>
      <c r="F7" s="10" t="s">
        <v>470</v>
      </c>
      <c r="G7" s="10" t="s">
        <v>471</v>
      </c>
      <c r="H7" s="10"/>
    </row>
    <row r="8" ht="26.05" customHeight="1" spans="1:8">
      <c r="A8" s="10" t="s">
        <v>82</v>
      </c>
      <c r="B8" s="10"/>
      <c r="C8" s="11">
        <f>D8+E8+H8</f>
        <v>10</v>
      </c>
      <c r="D8" s="11">
        <v>0</v>
      </c>
      <c r="E8" s="11">
        <f>F8+G8</f>
        <v>10</v>
      </c>
      <c r="F8" s="11">
        <v>0</v>
      </c>
      <c r="G8" s="11">
        <v>10</v>
      </c>
      <c r="H8" s="11">
        <v>0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4" workbookViewId="0">
      <selection activeCell="E14" sqref="E14:E15"/>
    </sheetView>
  </sheetViews>
  <sheetFormatPr defaultColWidth="10" defaultRowHeight="13.5" outlineLevelCol="4"/>
  <cols>
    <col min="1" max="1" width="15.0666666666667" customWidth="1"/>
    <col min="2" max="2" width="26.0583333333333" customWidth="1"/>
    <col min="3" max="4" width="16.9666666666667" customWidth="1"/>
    <col min="5" max="5" width="17.9083333333333" customWidth="1"/>
    <col min="6" max="6" width="9.76666666666667" customWidth="1"/>
    <col min="7" max="7" width="12.8916666666667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2" t="s">
        <v>11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4" t="s">
        <v>13</v>
      </c>
      <c r="B4" s="4"/>
      <c r="C4" s="4"/>
      <c r="D4" s="4"/>
      <c r="E4" s="4"/>
    </row>
    <row r="5" ht="22.8" customHeight="1" spans="1:5">
      <c r="A5" s="5" t="s">
        <v>102</v>
      </c>
      <c r="B5" s="5" t="s">
        <v>103</v>
      </c>
      <c r="C5" s="5" t="s">
        <v>472</v>
      </c>
      <c r="D5" s="5"/>
      <c r="E5" s="5"/>
    </row>
    <row r="6" ht="22.8" customHeight="1" spans="1:5">
      <c r="A6" s="5"/>
      <c r="B6" s="5"/>
      <c r="C6" s="5" t="s">
        <v>70</v>
      </c>
      <c r="D6" s="5" t="s">
        <v>85</v>
      </c>
      <c r="E6" s="5" t="s">
        <v>86</v>
      </c>
    </row>
    <row r="7" ht="22.8" customHeight="1" spans="1:5">
      <c r="A7" s="6" t="s">
        <v>473</v>
      </c>
      <c r="B7" s="6" t="s">
        <v>474</v>
      </c>
      <c r="C7" s="5"/>
      <c r="D7" s="5"/>
      <c r="E7" s="7">
        <v>27</v>
      </c>
    </row>
    <row r="8" ht="22.8" customHeight="1" spans="1:5">
      <c r="A8" s="6" t="s">
        <v>475</v>
      </c>
      <c r="B8" s="6" t="s">
        <v>476</v>
      </c>
      <c r="C8" s="5"/>
      <c r="D8" s="5"/>
      <c r="E8" s="7">
        <v>20</v>
      </c>
    </row>
    <row r="9" ht="22.8" customHeight="1" spans="1:5">
      <c r="A9" s="6" t="s">
        <v>477</v>
      </c>
      <c r="B9" s="6" t="s">
        <v>478</v>
      </c>
      <c r="C9" s="5"/>
      <c r="D9" s="5"/>
      <c r="E9" s="7">
        <v>1400</v>
      </c>
    </row>
    <row r="10" ht="22.8" customHeight="1" spans="1:5">
      <c r="A10" s="6" t="s">
        <v>479</v>
      </c>
      <c r="B10" s="6" t="s">
        <v>480</v>
      </c>
      <c r="C10" s="5"/>
      <c r="D10" s="5"/>
      <c r="E10" s="7">
        <v>950</v>
      </c>
    </row>
    <row r="11" ht="22.8" customHeight="1" spans="1:5">
      <c r="A11" s="6" t="s">
        <v>481</v>
      </c>
      <c r="B11" s="6" t="s">
        <v>482</v>
      </c>
      <c r="C11" s="5"/>
      <c r="D11" s="5"/>
      <c r="E11" s="7">
        <v>82</v>
      </c>
    </row>
    <row r="12" ht="22.8" customHeight="1" spans="1:5">
      <c r="A12" s="6" t="s">
        <v>483</v>
      </c>
      <c r="B12" s="6" t="s">
        <v>484</v>
      </c>
      <c r="C12" s="5"/>
      <c r="D12" s="5"/>
      <c r="E12" s="7">
        <v>1650</v>
      </c>
    </row>
    <row r="13" ht="22.8" customHeight="1" spans="1:5">
      <c r="A13" s="6" t="s">
        <v>485</v>
      </c>
      <c r="B13" s="6" t="s">
        <v>486</v>
      </c>
      <c r="C13" s="5"/>
      <c r="D13" s="5"/>
      <c r="E13" s="7">
        <v>40</v>
      </c>
    </row>
    <row r="14" ht="22.8" customHeight="1" spans="1:5">
      <c r="A14" s="6" t="s">
        <v>487</v>
      </c>
      <c r="B14" s="6" t="s">
        <v>488</v>
      </c>
      <c r="C14" s="5"/>
      <c r="D14" s="5"/>
      <c r="E14" s="7">
        <v>97</v>
      </c>
    </row>
    <row r="15" ht="22.8" customHeight="1" spans="1:5">
      <c r="A15" s="6" t="s">
        <v>489</v>
      </c>
      <c r="B15" s="6" t="s">
        <v>490</v>
      </c>
      <c r="C15" s="5"/>
      <c r="D15" s="5"/>
      <c r="E15" s="7">
        <v>8</v>
      </c>
    </row>
    <row r="16" ht="27.6" customHeight="1" spans="1:5">
      <c r="A16" s="8" t="s">
        <v>410</v>
      </c>
      <c r="B16" s="8"/>
      <c r="C16" s="9"/>
      <c r="D16" s="9"/>
      <c r="E16" s="9">
        <f>SUM(E7:E15)</f>
        <v>4274</v>
      </c>
    </row>
  </sheetData>
  <mergeCells count="7">
    <mergeCell ref="A2:E2"/>
    <mergeCell ref="A3:E3"/>
    <mergeCell ref="A4:E4"/>
    <mergeCell ref="C5:E5"/>
    <mergeCell ref="A16:B16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2023-01-30T14:01:00Z</dcterms:created>
  <dcterms:modified xsi:type="dcterms:W3CDTF">2023-06-06T01:39:34Z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E5C40D4CD7D746B1B0A10C1ECDD93D32_13</vt:lpwstr>
  </property>
  <property fmtid="{D5CDD505-2E9C-101B-9397-08002B2CF9AE}" pid="3" name="KSOProductBuildVer">
    <vt:lpwstr>2052-10.8.2.6837</vt:lpwstr>
  </property>
</Properties>
</file>