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activeTab="5"/>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 name="附件八" sheetId="8" r:id="rId8"/>
    <sheet name="Sheet1" sheetId="9" r:id="rId9"/>
  </sheets>
  <definedNames/>
  <calcPr fullCalcOnLoad="1"/>
</workbook>
</file>

<file path=xl/sharedStrings.xml><?xml version="1.0" encoding="utf-8"?>
<sst xmlns="http://schemas.openxmlformats.org/spreadsheetml/2006/main" count="793" uniqueCount="222">
  <si>
    <t>附件1</t>
  </si>
  <si>
    <t>收入支出决算总表</t>
  </si>
  <si>
    <t xml:space="preserve">    2016年度</t>
  </si>
  <si>
    <t>金额单位：万元</t>
  </si>
  <si>
    <t>编制单位：</t>
  </si>
  <si>
    <t>收入</t>
  </si>
  <si>
    <t/>
  </si>
  <si>
    <t>支出</t>
  </si>
  <si>
    <t>项目</t>
  </si>
  <si>
    <t>决算数</t>
  </si>
  <si>
    <t>项目(按功能分类)</t>
  </si>
  <si>
    <t>项目(按支出性质和经济分类)</t>
  </si>
  <si>
    <t>一、财政拨款收入</t>
  </si>
  <si>
    <t>一、一般公共服务支出</t>
  </si>
  <si>
    <t>一、基本支出</t>
  </si>
  <si>
    <t>　　其中：政府性基金预算财政拨款</t>
  </si>
  <si>
    <t>二、外交支出</t>
  </si>
  <si>
    <t xml:space="preserve">    人员经费</t>
  </si>
  <si>
    <t>二、上级补助收入</t>
  </si>
  <si>
    <t>三、国防支出</t>
  </si>
  <si>
    <t xml:space="preserve">    日常公用经费</t>
  </si>
  <si>
    <t>三、事业收入</t>
  </si>
  <si>
    <t>四、公共安全支出</t>
  </si>
  <si>
    <t>二、项目支出</t>
  </si>
  <si>
    <t>四、经营收入</t>
  </si>
  <si>
    <t>五、教育支出</t>
  </si>
  <si>
    <t xml:space="preserve">    基本建设类项目</t>
  </si>
  <si>
    <t>五、附属单位上缴收入</t>
  </si>
  <si>
    <t>六、科学技术支出</t>
  </si>
  <si>
    <t xml:space="preserve">    行政事业类项目</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</si>
  <si>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</si>
  <si>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</si>
  <si>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</si>
  <si>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</si>
  <si>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</si>
  <si>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</si>
  <si>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</si>
  <si>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</si>
  <si>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</si>
  <si>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</si>
  <si>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</si>
  <si>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</si>
  <si>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</si>
  <si>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</si>
  <si>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</si>
  <si>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</si>
  <si>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</si>
  <si>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</si>
  <si>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</si>
  <si>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对企事业单位的补贴</t>
  </si>
  <si>
    <t>十七、援助其他地区支出</t>
  </si>
  <si>
    <t xml:space="preserve">    债务利息支出</t>
  </si>
  <si>
    <t>十八、国土海洋气象等支出</t>
  </si>
  <si>
    <t xml:space="preserve">    基本建设支出</t>
  </si>
  <si>
    <t>十九、住房保障支出</t>
  </si>
  <si>
    <t xml:space="preserve">    其他资本性支出</t>
  </si>
  <si>
    <t>二十、粮油物资储备支出</t>
  </si>
  <si>
    <t xml:space="preserve">    其他支出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</si>
  <si>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</si>
  <si>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</si>
  <si>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</si>
  <si>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</si>
  <si>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</si>
  <si>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</si>
  <si>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</si>
  <si>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</si>
  <si>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</si>
  <si>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其中：交纳所得税</t>
  </si>
  <si>
    <t xml:space="preserve">      基本支出结转</t>
  </si>
  <si>
    <t xml:space="preserve">      提取职工福利基金</t>
  </si>
  <si>
    <t>　　　　　提取职工福利基金</t>
  </si>
  <si>
    <t xml:space="preserve">      项目支出结转和结余</t>
  </si>
  <si>
    <t xml:space="preserve">      转入事业基金</t>
  </si>
  <si>
    <t>　　　　　转入事业基金</t>
  </si>
  <si>
    <t xml:space="preserve">      经营结余</t>
  </si>
  <si>
    <t xml:space="preserve">      其他</t>
  </si>
  <si>
    <t>　　　　　其他</t>
  </si>
  <si>
    <t xml:space="preserve">    年末结转和结余</t>
  </si>
  <si>
    <t>　　年末结余</t>
  </si>
  <si>
    <t>总计</t>
  </si>
  <si>
    <t>注：本表反映部门本年度的总收支和年末结转结余情况。</t>
  </si>
  <si>
    <t>附件2</t>
  </si>
  <si>
    <t>收入决算表</t>
  </si>
  <si>
    <t xml:space="preserve"> 2016年度</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</si>
  <si>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</si>
  <si>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</si>
  <si>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</si>
  <si>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</si>
  <si>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</si>
  <si>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</si>
  <si>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</si>
  <si>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</si>
  <si>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</si>
  <si>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</si>
  <si>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</si>
  <si>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</si>
  <si>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</si>
  <si>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注：本表反映部门本年度取得的各项收入情况。</t>
  </si>
  <si>
    <t>附件3</t>
  </si>
  <si>
    <t>支出决算表</t>
  </si>
  <si>
    <t xml:space="preserve">     2016年度</t>
  </si>
  <si>
    <t>基本支出</t>
  </si>
  <si>
    <t>项目支出</t>
  </si>
  <si>
    <t>上缴上级支出</t>
  </si>
  <si>
    <t>经营支出</t>
  </si>
  <si>
    <t>对附属单位补助支出</t>
  </si>
  <si>
    <t>注：本表反映部门本年度各项支出情况。</t>
  </si>
  <si>
    <t>附件4</t>
  </si>
  <si>
    <t>财政拨款收入支出决算总表</t>
  </si>
  <si>
    <r>
      <t>2016</t>
    </r>
    <r>
      <rPr>
        <sz val="12"/>
        <color indexed="8"/>
        <rFont val="宋体"/>
        <family val="0"/>
      </rPr>
      <t>年度</t>
    </r>
  </si>
  <si>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</si>
  <si>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</si>
  <si>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</si>
  <si>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</si>
  <si>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</si>
  <si>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</si>
  <si>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</si>
  <si>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</si>
  <si>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</si>
  <si>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</si>
  <si>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</si>
  <si>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</si>
  <si>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</si>
  <si>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注：本表反映部门本年度一般公共预算财政拨款和政府性基金预算财政拨款的总收支和年末结转结余情况。</t>
  </si>
  <si>
    <t>附件5</t>
  </si>
  <si>
    <t>一般公共预算财政拨款支出决算表</t>
  </si>
  <si>
    <t>2016年度</t>
  </si>
  <si>
    <t>本年支出</t>
  </si>
  <si>
    <t>注：本表反映部门本年度一般公共预算财政拨款实际支出情况。</t>
  </si>
  <si>
    <t>附件6</t>
  </si>
  <si>
    <t>一般公共预算财政拨款基本支出决算表</t>
  </si>
  <si>
    <t xml:space="preserve">                            2016年度</t>
  </si>
  <si>
    <t>人员经费</t>
  </si>
  <si>
    <t>公用经费</t>
  </si>
  <si>
    <t>经济分类科目编码</t>
  </si>
  <si>
    <t>注：本表反映部门本年度一般公共预算财政拨款基本支出明细情况。</t>
  </si>
  <si>
    <t>附件7</t>
  </si>
  <si>
    <t>政府性基金预算财政拨款收入支出决算表</t>
  </si>
  <si>
    <t xml:space="preserve">                   2016年度</t>
  </si>
  <si>
    <t>年初结转和结余</t>
  </si>
  <si>
    <t>本年收入</t>
  </si>
  <si>
    <t>年末结转和结余</t>
  </si>
  <si>
    <t>注：本表反映部门本年度政府基金预算财政拨款收入支出及结转和结余情况。</t>
  </si>
  <si>
    <t>附件8</t>
  </si>
  <si>
    <t>一般公共预算财政拨款“三公”经费支出决算表</t>
  </si>
  <si>
    <t>部门名称：                                                                                         金额单位：万元</t>
  </si>
  <si>
    <r>
      <t>2016</t>
    </r>
    <r>
      <rPr>
        <sz val="12"/>
        <color indexed="8"/>
        <rFont val="宋体"/>
        <family val="0"/>
      </rPr>
      <t>年度预算数</t>
    </r>
  </si>
  <si>
    <r>
      <t>2016</t>
    </r>
    <r>
      <rPr>
        <sz val="12"/>
        <color indexed="8"/>
        <rFont val="宋体"/>
        <family val="0"/>
      </rPr>
      <t>年度决算数</t>
    </r>
  </si>
  <si>
    <t>因公出国（境）费</t>
  </si>
  <si>
    <t>公务用车购置及运行维护费</t>
  </si>
  <si>
    <t>公务
接待费</t>
  </si>
  <si>
    <t>公务用车
购置费</t>
  </si>
  <si>
    <t>公务用车运行维护费</t>
  </si>
  <si>
    <t>公务用车购置费</t>
  </si>
  <si>
    <r>
      <t>说明</t>
    </r>
    <r>
      <rPr>
        <sz val="10"/>
        <rFont val="宋体"/>
        <family val="0"/>
      </rPr>
      <t xml:space="preserve">:本表反映部门本年度“三公”经费支出预决算情况。其中，2016年度预算数为“三公”经费年初预算数，决算数是包括当年一般公共预算财政拨款和以前年度结转资金安排的实际支出。
</t>
    </r>
  </si>
  <si>
    <t>201</t>
  </si>
  <si>
    <t>一般公共服务支出</t>
  </si>
  <si>
    <t>20106</t>
  </si>
  <si>
    <t>财政事务</t>
  </si>
  <si>
    <t>2010601</t>
  </si>
  <si>
    <t xml:space="preserve">  行政运行</t>
  </si>
  <si>
    <t>2010602</t>
  </si>
  <si>
    <t xml:space="preserve">  一般行政管理事务</t>
  </si>
  <si>
    <t>2010605</t>
  </si>
  <si>
    <t xml:space="preserve">  财政国库业务</t>
  </si>
  <si>
    <t>2010606</t>
  </si>
  <si>
    <t xml:space="preserve">  财政监察</t>
  </si>
  <si>
    <t>2010607</t>
  </si>
  <si>
    <t xml:space="preserve">  信息化建设</t>
  </si>
  <si>
    <t>2010608</t>
  </si>
  <si>
    <t xml:space="preserve">  财政委托业务支出</t>
  </si>
  <si>
    <t>2010699</t>
  </si>
  <si>
    <t xml:space="preserve">  其他财政事务支出</t>
  </si>
  <si>
    <t>208</t>
  </si>
  <si>
    <t>社会保障和就业支出</t>
  </si>
  <si>
    <t>20805</t>
  </si>
  <si>
    <t>行政事业单位离退休</t>
  </si>
  <si>
    <t>2080599</t>
  </si>
  <si>
    <t xml:space="preserve">  其他行政事业单位离退休支出</t>
  </si>
  <si>
    <t>20808</t>
  </si>
  <si>
    <t>抚恤</t>
  </si>
  <si>
    <t>2080801</t>
  </si>
  <si>
    <t xml:space="preserve">  死亡抚恤</t>
  </si>
  <si>
    <t>210</t>
  </si>
  <si>
    <t>医疗卫生与计划生育支出</t>
  </si>
  <si>
    <t>21005</t>
  </si>
  <si>
    <t>医疗保障</t>
  </si>
  <si>
    <t>2100501</t>
  </si>
  <si>
    <t xml:space="preserve">  行政单位医疗</t>
  </si>
  <si>
    <t>2100503</t>
  </si>
  <si>
    <t xml:space="preserve">  公务员医疗补助</t>
  </si>
  <si>
    <t>221</t>
  </si>
  <si>
    <t>住房保障支出</t>
  </si>
  <si>
    <t>22102</t>
  </si>
  <si>
    <t>住房改革支出</t>
  </si>
  <si>
    <t>2210201</t>
  </si>
  <si>
    <t xml:space="preserve">  住房公积金</t>
  </si>
  <si>
    <t>工资福利支出</t>
  </si>
  <si>
    <t>基本工资</t>
  </si>
  <si>
    <t>奖金</t>
  </si>
  <si>
    <t>其他社会保险缴费</t>
  </si>
  <si>
    <t>商品和服务支出</t>
  </si>
  <si>
    <t>印刷费</t>
  </si>
  <si>
    <t>办公费</t>
  </si>
  <si>
    <t>水费</t>
  </si>
  <si>
    <t>电费</t>
  </si>
  <si>
    <t>邮电费</t>
  </si>
  <si>
    <t>维修（护）费</t>
  </si>
  <si>
    <t>公务接待费</t>
  </si>
  <si>
    <t>培训费</t>
  </si>
  <si>
    <t>劳务费</t>
  </si>
  <si>
    <t>委托业务费</t>
  </si>
  <si>
    <t>工会经费</t>
  </si>
  <si>
    <t>公务用车运行维护费</t>
  </si>
  <si>
    <t>其他交通费用</t>
  </si>
  <si>
    <t>其他商品和服务支出</t>
  </si>
  <si>
    <t>对个人和家庭的补助</t>
  </si>
  <si>
    <t>医疗费</t>
  </si>
  <si>
    <t>抚恤金</t>
  </si>
  <si>
    <t>奖励金</t>
  </si>
  <si>
    <t>住房公积金</t>
  </si>
  <si>
    <t>其他对个人和家庭的补助支出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</si>
</sst>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s>
  <fonts count="60">
    <font>
      <sz val="10"/>
      <color indexed="8"/>
      <name val="Arial"/>
      <family val="2"/>
    </font>
    <font>
      <sz val="11"/>
      <color indexed="8"/>
      <name val="宋体"/>
      <family val="0"/>
    </font>
    <font>
      <sz val="12"/>
      <name val="宋体"/>
      <family val="0"/>
    </font>
    <font>
      <sz val="16"/>
      <color indexed="8"/>
      <name val="仿宋_GB2312"/>
      <family val="3"/>
    </font>
    <font>
      <sz val="22"/>
      <name val="方正小标宋简体"/>
      <family val="0"/>
    </font>
    <font>
      <b/>
      <sz val="18"/>
      <name val="仿宋_GB2312"/>
      <family val="3"/>
    </font>
    <font>
      <sz val="10"/>
      <name val="仿宋_GB2312"/>
      <family val="3"/>
    </font>
    <font>
      <sz val="12"/>
      <name val="Times New Roman"/>
      <family val="1"/>
    </font>
    <font>
      <sz val="9"/>
      <name val="Times New Roman"/>
      <family val="1"/>
    </font>
    <font>
      <sz val="10"/>
      <name val="Times New Roman"/>
      <family val="1"/>
    </font>
    <font>
      <sz val="9"/>
      <name val="宋体"/>
      <family val="0"/>
    </font>
    <font>
      <sz val="11"/>
      <color indexed="8"/>
      <name val="Arial"/>
      <family val="2"/>
    </font>
    <font>
      <sz val="22"/>
      <color indexed="8"/>
      <name val="方正小标宋简体"/>
      <family val="0"/>
    </font>
    <font>
      <sz val="10"/>
      <color indexed="8"/>
      <name val="宋体"/>
      <family val="0"/>
    </font>
    <font>
      <sz val="12"/>
      <color indexed="8"/>
      <name val="宋体"/>
      <family val="0"/>
    </font>
    <font>
      <sz val="22"/>
      <color indexed="8"/>
      <name val="宋体"/>
      <family val="0"/>
    </font>
    <font>
      <sz val="12"/>
      <color indexed="8"/>
      <name val="Times New Roman"/>
      <family val="1"/>
    </font>
    <font>
      <sz val="9"/>
      <color indexed="8"/>
      <name val="宋体"/>
      <family val="0"/>
    </font>
    <font>
      <b/>
      <sz val="9"/>
      <color indexed="8"/>
      <name val="宋体"/>
      <family val="0"/>
    </font>
    <font>
      <b/>
      <sz val="11"/>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Times New Roman"/>
      <family val="1"/>
    </font>
    <font>
      <sz val="10"/>
      <name val="Calibri"/>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7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style="medium">
        <color indexed="8"/>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top style="thin">
        <color indexed="8"/>
      </top>
      <bottom style="mediu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medium"/>
    </border>
    <border>
      <left>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color indexed="8"/>
      </left>
      <right style="thin">
        <color indexed="8"/>
      </right>
      <top style="medium">
        <color indexed="8"/>
      </top>
      <bottom style="medium">
        <color indexed="8"/>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indexed="8"/>
      </left>
      <right style="medium">
        <color indexed="8"/>
      </right>
      <top style="thin">
        <color rgb="FF000000"/>
      </top>
      <bottom style="thin">
        <color indexed="8"/>
      </bottom>
    </border>
    <border>
      <left style="thin">
        <color indexed="8"/>
      </left>
      <right style="medium">
        <color indexed="8"/>
      </right>
      <top style="thin">
        <color indexed="8"/>
      </top>
      <bottom style="thin">
        <color rgb="FF000000"/>
      </bottom>
    </border>
    <border>
      <left style="thin"/>
      <right style="medium"/>
      <top style="thin">
        <color indexed="8"/>
      </top>
      <bottom style="thin">
        <color indexed="8"/>
      </bottom>
    </border>
    <border>
      <left style="thin"/>
      <right style="medium"/>
      <top style="thin">
        <color indexed="8"/>
      </top>
      <bottom style="thin"/>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right style="thin"/>
      <top style="medium"/>
      <bottom style="thin"/>
    </border>
    <border>
      <left style="thin"/>
      <right style="medium"/>
      <top style="medium"/>
      <bottom style="thin"/>
    </border>
    <border>
      <left style="medium"/>
      <right style="thin"/>
      <top style="medium"/>
      <bottom style="thin"/>
    </border>
    <border>
      <left>
        <color indexed="8"/>
      </left>
      <right style="medium">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style="medium">
        <color indexed="8"/>
      </top>
      <botto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rgb="FF000000"/>
      </left>
      <right style="thin">
        <color rgb="FF000000"/>
      </right>
      <top style="medium">
        <color indexed="8"/>
      </top>
      <bottom style="thin">
        <color rgb="FF000000"/>
      </bottom>
    </border>
    <border>
      <left style="thin">
        <color rgb="FF000000"/>
      </left>
      <right style="thin">
        <color rgb="FF000000"/>
      </right>
      <top style="medium">
        <color indexed="8"/>
      </top>
      <bottom style="thin">
        <color rgb="FF000000"/>
      </bottom>
    </border>
    <border>
      <left style="thin">
        <color rgb="FF000000"/>
      </left>
      <right style="medium">
        <color rgb="FF000000"/>
      </right>
      <top style="medium">
        <color indexed="8"/>
      </top>
      <bottom style="thin">
        <color rgb="FF000000"/>
      </botto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color rgb="FF000000"/>
      </left>
      <right style="thin">
        <color rgb="FF000000"/>
      </right>
      <top style="thin">
        <color rgb="FF000000"/>
      </top>
      <bottom style="medium">
        <color rgb="FF000000"/>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186" fontId="0" fillId="0" borderId="0">
      <alignment/>
      <protection/>
    </xf>
    <xf numFmtId="45" fontId="0" fillId="0" borderId="0">
      <alignment/>
      <protection/>
    </xf>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4" fontId="0" fillId="0" borderId="0">
      <alignment/>
      <protection/>
    </xf>
    <xf numFmtId="185"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204">
    <xf numFmtId="0" fontId="0" fillId="0" borderId="0" xfId="0" applyAlignment="1">
      <alignment/>
    </xf>
    <xf numFmtId="0" fontId="2" fillId="0" borderId="0" xfId="43" applyAlignment="1">
      <alignment vertical="center" wrapText="1"/>
      <protection/>
    </xf>
    <xf numFmtId="0" fontId="3" fillId="0" borderId="0" xfId="0" applyFont="1" applyFill="1" applyAlignment="1">
      <alignment horizontal="left" vertical="center"/>
    </xf>
    <xf numFmtId="0" fontId="5" fillId="0" borderId="0" xfId="42" applyNumberFormat="1" applyFont="1" applyFill="1" applyAlignment="1" applyProtection="1">
      <alignment horizontal="center" vertical="center"/>
      <protection/>
    </xf>
    <xf numFmtId="0" fontId="2" fillId="0" borderId="10" xfId="41" applyFont="1" applyBorder="1" applyAlignment="1">
      <alignment horizontal="center" vertical="center" wrapText="1"/>
      <protection/>
    </xf>
    <xf numFmtId="0" fontId="7" fillId="33" borderId="11" xfId="41" applyFont="1" applyFill="1" applyBorder="1" applyAlignment="1">
      <alignment horizontal="center" vertical="center" wrapText="1"/>
      <protection/>
    </xf>
    <xf numFmtId="0" fontId="7" fillId="33" borderId="10" xfId="41" applyFont="1" applyFill="1" applyBorder="1" applyAlignment="1">
      <alignment horizontal="center" vertical="center" wrapText="1"/>
      <protection/>
    </xf>
    <xf numFmtId="0" fontId="7" fillId="33" borderId="12" xfId="41" applyFont="1" applyFill="1" applyBorder="1" applyAlignment="1">
      <alignment horizontal="center" vertical="center" wrapText="1"/>
      <protection/>
    </xf>
    <xf numFmtId="0" fontId="7" fillId="33" borderId="13" xfId="41" applyFont="1" applyFill="1" applyBorder="1" applyAlignment="1">
      <alignment horizontal="center" vertical="center" wrapText="1"/>
      <protection/>
    </xf>
    <xf numFmtId="0" fontId="7" fillId="0" borderId="13" xfId="41" applyFont="1" applyBorder="1" applyAlignment="1">
      <alignment horizontal="center" vertical="center" wrapText="1"/>
      <protection/>
    </xf>
    <xf numFmtId="0" fontId="6" fillId="0" borderId="0" xfId="42" applyFont="1" applyBorder="1" applyAlignment="1">
      <alignment horizontal="left"/>
      <protection/>
    </xf>
    <xf numFmtId="0" fontId="8" fillId="0" borderId="0" xfId="42" applyFont="1" applyBorder="1">
      <alignment/>
      <protection/>
    </xf>
    <xf numFmtId="0" fontId="9" fillId="0" borderId="0" xfId="42" applyFont="1" applyAlignment="1">
      <alignment horizontal="center" vertical="center" wrapText="1"/>
      <protection/>
    </xf>
    <xf numFmtId="0" fontId="10" fillId="0" borderId="0" xfId="41">
      <alignment/>
      <protection/>
    </xf>
    <xf numFmtId="0" fontId="7" fillId="33" borderId="14" xfId="41" applyFont="1" applyFill="1" applyBorder="1" applyAlignment="1">
      <alignment horizontal="center" vertical="center" wrapText="1"/>
      <protection/>
    </xf>
    <xf numFmtId="0" fontId="7" fillId="0" borderId="15" xfId="41" applyFont="1" applyBorder="1" applyAlignment="1">
      <alignment horizontal="center" vertical="center" wrapText="1"/>
      <protection/>
    </xf>
    <xf numFmtId="0" fontId="0" fillId="0" borderId="0" xfId="0" applyFill="1" applyAlignment="1">
      <alignment/>
    </xf>
    <xf numFmtId="0" fontId="11" fillId="0" borderId="0" xfId="0" applyFont="1" applyFill="1" applyAlignment="1">
      <alignment horizontal="left" vertical="center"/>
    </xf>
    <xf numFmtId="0" fontId="13" fillId="0" borderId="0" xfId="0" applyFont="1" applyFill="1" applyAlignment="1">
      <alignment/>
    </xf>
    <xf numFmtId="0" fontId="0" fillId="0" borderId="0" xfId="0" applyFont="1" applyFill="1" applyAlignment="1">
      <alignment/>
    </xf>
    <xf numFmtId="0" fontId="14" fillId="0" borderId="0" xfId="0" applyFont="1" applyAlignment="1">
      <alignment/>
    </xf>
    <xf numFmtId="0" fontId="1" fillId="0" borderId="16" xfId="0" applyFont="1" applyFill="1" applyBorder="1" applyAlignment="1">
      <alignment horizontal="center" vertical="center" wrapText="1" shrinkToFit="1"/>
    </xf>
    <xf numFmtId="0" fontId="1" fillId="0" borderId="17" xfId="0" applyFont="1" applyFill="1" applyBorder="1" applyAlignment="1">
      <alignment vertical="center" wrapText="1" shrinkToFit="1"/>
    </xf>
    <xf numFmtId="0" fontId="1" fillId="0" borderId="16" xfId="0" applyFont="1" applyFill="1" applyBorder="1" applyAlignment="1">
      <alignment horizontal="right" vertical="center" shrinkToFit="1"/>
    </xf>
    <xf numFmtId="4" fontId="1" fillId="0" borderId="16" xfId="0" applyNumberFormat="1" applyFont="1" applyFill="1" applyBorder="1" applyAlignment="1">
      <alignment horizontal="right" vertical="center" shrinkToFit="1"/>
    </xf>
    <xf numFmtId="0" fontId="1" fillId="0" borderId="16" xfId="0" applyFont="1" applyFill="1" applyBorder="1" applyAlignment="1">
      <alignment horizontal="left" vertical="center" shrinkToFit="1"/>
    </xf>
    <xf numFmtId="0" fontId="1" fillId="0" borderId="16" xfId="0" applyFont="1" applyBorder="1" applyAlignment="1">
      <alignment horizontal="left" vertical="center" shrinkToFit="1"/>
    </xf>
    <xf numFmtId="0" fontId="1" fillId="0" borderId="16" xfId="0" applyFont="1" applyBorder="1" applyAlignment="1">
      <alignment horizontal="right" vertical="center" shrinkToFit="1"/>
    </xf>
    <xf numFmtId="4" fontId="1" fillId="0" borderId="16" xfId="0" applyNumberFormat="1" applyFont="1" applyBorder="1" applyAlignment="1">
      <alignment horizontal="right" vertical="center" shrinkToFit="1"/>
    </xf>
    <xf numFmtId="0" fontId="1" fillId="0" borderId="18" xfId="0" applyFont="1" applyBorder="1" applyAlignment="1">
      <alignment horizontal="left" vertical="center" shrinkToFit="1"/>
    </xf>
    <xf numFmtId="0" fontId="1" fillId="0" borderId="18" xfId="0" applyFont="1" applyBorder="1" applyAlignment="1">
      <alignment horizontal="right" vertical="center" shrinkToFit="1"/>
    </xf>
    <xf numFmtId="4" fontId="1" fillId="0" borderId="18" xfId="0" applyNumberFormat="1" applyFont="1" applyBorder="1" applyAlignment="1">
      <alignment horizontal="right" vertical="center" shrinkToFit="1"/>
    </xf>
    <xf numFmtId="0" fontId="14" fillId="0" borderId="0" xfId="0" applyFont="1" applyFill="1" applyAlignment="1">
      <alignment horizontal="right"/>
    </xf>
    <xf numFmtId="0" fontId="15" fillId="0" borderId="0" xfId="0" applyFont="1" applyFill="1" applyAlignment="1">
      <alignment vertical="center"/>
    </xf>
    <xf numFmtId="0" fontId="1" fillId="0" borderId="11"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left" vertical="center" shrinkToFit="1"/>
    </xf>
    <xf numFmtId="0" fontId="1" fillId="0" borderId="19"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4" fillId="0" borderId="0" xfId="0" applyFont="1" applyAlignment="1">
      <alignment horizontal="center"/>
    </xf>
    <xf numFmtId="0" fontId="17" fillId="0" borderId="16"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21" xfId="0" applyFont="1" applyFill="1" applyBorder="1" applyAlignment="1">
      <alignment horizontal="left" vertical="center"/>
    </xf>
    <xf numFmtId="4" fontId="17" fillId="0" borderId="16" xfId="0" applyNumberFormat="1" applyFont="1" applyFill="1" applyBorder="1" applyAlignment="1">
      <alignment horizontal="right" vertical="center" shrinkToFit="1"/>
    </xf>
    <xf numFmtId="0" fontId="17" fillId="0" borderId="16" xfId="0" applyFont="1" applyFill="1" applyBorder="1" applyAlignment="1">
      <alignment horizontal="left" vertical="center" shrinkToFit="1"/>
    </xf>
    <xf numFmtId="0" fontId="17" fillId="0" borderId="16" xfId="0" applyFont="1" applyFill="1" applyBorder="1" applyAlignment="1">
      <alignment horizontal="right" vertical="center" shrinkToFit="1"/>
    </xf>
    <xf numFmtId="0" fontId="17" fillId="0" borderId="16" xfId="0" applyFont="1" applyFill="1" applyBorder="1" applyAlignment="1">
      <alignment horizontal="left" vertical="center"/>
    </xf>
    <xf numFmtId="0" fontId="18" fillId="0" borderId="21" xfId="0" applyFont="1" applyFill="1" applyBorder="1" applyAlignment="1">
      <alignment horizontal="center" vertical="center"/>
    </xf>
    <xf numFmtId="0" fontId="18" fillId="0" borderId="16" xfId="0" applyFont="1" applyFill="1" applyBorder="1" applyAlignment="1">
      <alignment horizontal="center" vertical="center"/>
    </xf>
    <xf numFmtId="4" fontId="17" fillId="0" borderId="22" xfId="0" applyNumberFormat="1" applyFont="1" applyFill="1" applyBorder="1" applyAlignment="1">
      <alignment horizontal="right" vertical="center" shrinkToFit="1"/>
    </xf>
    <xf numFmtId="0" fontId="17" fillId="0" borderId="22" xfId="0" applyFont="1" applyFill="1" applyBorder="1" applyAlignment="1">
      <alignment horizontal="left" vertical="center"/>
    </xf>
    <xf numFmtId="4" fontId="17" fillId="0" borderId="10" xfId="0" applyNumberFormat="1" applyFont="1" applyFill="1" applyBorder="1" applyAlignment="1">
      <alignment horizontal="right" vertical="center" shrinkToFit="1"/>
    </xf>
    <xf numFmtId="0" fontId="17" fillId="0" borderId="10" xfId="0" applyFont="1" applyFill="1" applyBorder="1" applyAlignment="1">
      <alignment horizontal="left" vertical="center"/>
    </xf>
    <xf numFmtId="0" fontId="17" fillId="0" borderId="10" xfId="0" applyFont="1" applyFill="1" applyBorder="1" applyAlignment="1">
      <alignment horizontal="right" vertical="center" shrinkToFit="1"/>
    </xf>
    <xf numFmtId="0" fontId="17" fillId="0" borderId="23" xfId="0" applyFont="1" applyFill="1" applyBorder="1" applyAlignment="1">
      <alignment horizontal="left" vertical="center"/>
    </xf>
    <xf numFmtId="4" fontId="17" fillId="0" borderId="13" xfId="0" applyNumberFormat="1" applyFont="1" applyFill="1" applyBorder="1" applyAlignment="1">
      <alignment horizontal="right" vertical="center" shrinkToFit="1"/>
    </xf>
    <xf numFmtId="0" fontId="18" fillId="0" borderId="13" xfId="0" applyFont="1" applyFill="1" applyBorder="1" applyAlignment="1">
      <alignment horizontal="center" vertical="center"/>
    </xf>
    <xf numFmtId="0" fontId="1" fillId="0" borderId="0" xfId="0" applyFont="1" applyBorder="1" applyAlignment="1">
      <alignment horizontal="left" vertical="center"/>
    </xf>
    <xf numFmtId="0" fontId="14" fillId="0" borderId="0" xfId="0" applyFont="1" applyAlignment="1">
      <alignment horizontal="right"/>
    </xf>
    <xf numFmtId="0" fontId="17" fillId="0" borderId="24" xfId="0" applyFont="1" applyFill="1" applyBorder="1" applyAlignment="1">
      <alignment horizontal="center" vertical="center" wrapText="1"/>
    </xf>
    <xf numFmtId="4" fontId="17" fillId="0" borderId="24" xfId="0" applyNumberFormat="1" applyFont="1" applyFill="1" applyBorder="1" applyAlignment="1">
      <alignment horizontal="right" vertical="center" shrinkToFit="1"/>
    </xf>
    <xf numFmtId="0" fontId="17" fillId="0" borderId="24" xfId="0" applyFont="1" applyFill="1" applyBorder="1" applyAlignment="1">
      <alignment horizontal="right" vertical="center" shrinkToFit="1"/>
    </xf>
    <xf numFmtId="0" fontId="17" fillId="0" borderId="24" xfId="0" applyFont="1" applyFill="1" applyBorder="1" applyAlignment="1">
      <alignment horizontal="center" vertical="center" shrinkToFit="1"/>
    </xf>
    <xf numFmtId="4" fontId="17" fillId="0" borderId="25" xfId="0" applyNumberFormat="1" applyFont="1" applyFill="1" applyBorder="1" applyAlignment="1">
      <alignment horizontal="right" vertical="center" shrinkToFit="1"/>
    </xf>
    <xf numFmtId="4" fontId="17" fillId="0" borderId="26" xfId="0" applyNumberFormat="1" applyFont="1" applyFill="1" applyBorder="1" applyAlignment="1">
      <alignment horizontal="right" vertical="center" shrinkToFit="1"/>
    </xf>
    <xf numFmtId="0" fontId="13" fillId="0" borderId="16" xfId="0" applyFont="1" applyFill="1" applyBorder="1" applyAlignment="1">
      <alignment horizontal="center" vertical="center" shrinkToFit="1"/>
    </xf>
    <xf numFmtId="0" fontId="13" fillId="0" borderId="21" xfId="0" applyFont="1" applyFill="1" applyBorder="1" applyAlignment="1">
      <alignment vertical="center" shrinkToFit="1"/>
    </xf>
    <xf numFmtId="4" fontId="13" fillId="0" borderId="16" xfId="0" applyNumberFormat="1" applyFont="1" applyFill="1" applyBorder="1" applyAlignment="1">
      <alignment horizontal="right" vertical="center" shrinkToFit="1"/>
    </xf>
    <xf numFmtId="4" fontId="13" fillId="0" borderId="18" xfId="0" applyNumberFormat="1" applyFont="1" applyFill="1" applyBorder="1" applyAlignment="1">
      <alignment horizontal="right" vertical="center" shrinkToFit="1"/>
    </xf>
    <xf numFmtId="4" fontId="13" fillId="0" borderId="24" xfId="0" applyNumberFormat="1" applyFont="1" applyFill="1" applyBorder="1" applyAlignment="1">
      <alignment horizontal="right" vertical="center" shrinkToFit="1"/>
    </xf>
    <xf numFmtId="4" fontId="13" fillId="0" borderId="27" xfId="0" applyNumberFormat="1" applyFont="1" applyFill="1" applyBorder="1" applyAlignment="1">
      <alignment horizontal="right" vertical="center" shrinkToFit="1"/>
    </xf>
    <xf numFmtId="0" fontId="13" fillId="0" borderId="17" xfId="0" applyFont="1" applyFill="1" applyBorder="1" applyAlignment="1">
      <alignment vertical="center" shrinkToFit="1"/>
    </xf>
    <xf numFmtId="0" fontId="13" fillId="0" borderId="28" xfId="0" applyFont="1" applyFill="1" applyBorder="1" applyAlignment="1">
      <alignment vertical="center" shrinkToFit="1"/>
    </xf>
    <xf numFmtId="0" fontId="13" fillId="0" borderId="1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1"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19" fillId="0" borderId="11" xfId="0" applyFont="1" applyFill="1" applyBorder="1" applyAlignment="1">
      <alignment horizontal="center" vertical="center" shrinkToFit="1"/>
    </xf>
    <xf numFmtId="0" fontId="1" fillId="0" borderId="10" xfId="0" applyFont="1" applyFill="1" applyBorder="1" applyAlignment="1">
      <alignment horizontal="right" vertical="center" shrinkToFit="1"/>
    </xf>
    <xf numFmtId="0" fontId="1" fillId="0" borderId="11"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 fillId="0" borderId="16" xfId="0" applyFont="1" applyBorder="1" applyAlignment="1">
      <alignment horizontal="left" vertical="center" shrinkToFit="1"/>
    </xf>
    <xf numFmtId="0" fontId="1" fillId="0" borderId="29" xfId="0" applyFont="1" applyBorder="1" applyAlignment="1">
      <alignment horizontal="left" vertical="center" shrinkToFit="1"/>
    </xf>
    <xf numFmtId="4" fontId="17" fillId="0" borderId="10" xfId="0" applyNumberFormat="1" applyFont="1" applyFill="1" applyBorder="1" applyAlignment="1">
      <alignment horizontal="right" vertical="center" shrinkToFit="1"/>
    </xf>
    <xf numFmtId="0" fontId="17" fillId="0" borderId="14" xfId="0" applyFont="1" applyFill="1" applyBorder="1" applyAlignment="1">
      <alignment horizontal="right" vertical="center" shrinkToFit="1"/>
    </xf>
    <xf numFmtId="4" fontId="17" fillId="0" borderId="14" xfId="0" applyNumberFormat="1" applyFont="1" applyFill="1" applyBorder="1" applyAlignment="1">
      <alignment horizontal="right" vertical="center" shrinkToFit="1"/>
    </xf>
    <xf numFmtId="4" fontId="17" fillId="0" borderId="16" xfId="0" applyNumberFormat="1" applyFont="1" applyFill="1" applyBorder="1" applyAlignment="1">
      <alignment horizontal="right" vertical="center" shrinkToFit="1"/>
    </xf>
    <xf numFmtId="4" fontId="17" fillId="0" borderId="20" xfId="0" applyNumberFormat="1" applyFont="1" applyFill="1" applyBorder="1" applyAlignment="1">
      <alignment horizontal="right" vertical="center" shrinkToFit="1"/>
    </xf>
    <xf numFmtId="0" fontId="17" fillId="0" borderId="30" xfId="0" applyFont="1" applyBorder="1" applyAlignment="1">
      <alignment horizontal="right" vertical="center" shrinkToFit="1"/>
    </xf>
    <xf numFmtId="4" fontId="17" fillId="0" borderId="30" xfId="0" applyNumberFormat="1" applyFont="1" applyBorder="1" applyAlignment="1">
      <alignment horizontal="right" vertical="center" shrinkToFit="1"/>
    </xf>
    <xf numFmtId="4" fontId="17" fillId="0" borderId="18" xfId="0" applyNumberFormat="1" applyFont="1" applyFill="1" applyBorder="1" applyAlignment="1">
      <alignment horizontal="right" vertical="center" shrinkToFit="1"/>
    </xf>
    <xf numFmtId="0" fontId="17" fillId="0" borderId="31" xfId="0" applyFont="1" applyBorder="1" applyAlignment="1">
      <alignment horizontal="right" vertical="center" shrinkToFit="1"/>
    </xf>
    <xf numFmtId="0" fontId="17" fillId="0" borderId="16" xfId="0" applyFont="1" applyFill="1" applyBorder="1" applyAlignment="1">
      <alignment horizontal="right" vertical="center" shrinkToFit="1"/>
    </xf>
    <xf numFmtId="0" fontId="17" fillId="0" borderId="16" xfId="0" applyFont="1" applyFill="1" applyBorder="1" applyAlignment="1">
      <alignment horizontal="center" vertical="center" shrinkToFit="1"/>
    </xf>
    <xf numFmtId="4" fontId="17" fillId="0" borderId="22" xfId="0" applyNumberFormat="1" applyFont="1" applyFill="1" applyBorder="1" applyAlignment="1">
      <alignment horizontal="right" vertical="center" shrinkToFit="1"/>
    </xf>
    <xf numFmtId="0" fontId="17" fillId="0" borderId="10" xfId="0" applyFont="1" applyFill="1" applyBorder="1" applyAlignment="1">
      <alignment horizontal="right" vertical="center" shrinkToFit="1"/>
    </xf>
    <xf numFmtId="4" fontId="17" fillId="0" borderId="24" xfId="0" applyNumberFormat="1" applyFont="1" applyFill="1" applyBorder="1" applyAlignment="1">
      <alignment horizontal="right" vertical="center" shrinkToFit="1"/>
    </xf>
    <xf numFmtId="4" fontId="17" fillId="0" borderId="27" xfId="0" applyNumberFormat="1" applyFont="1" applyFill="1" applyBorder="1" applyAlignment="1">
      <alignment horizontal="right" vertical="center" shrinkToFit="1"/>
    </xf>
    <xf numFmtId="4" fontId="17" fillId="0" borderId="32" xfId="0" applyNumberFormat="1" applyFont="1" applyFill="1" applyBorder="1" applyAlignment="1">
      <alignment horizontal="right" vertical="center" shrinkToFit="1"/>
    </xf>
    <xf numFmtId="4" fontId="17" fillId="0" borderId="33" xfId="0" applyNumberFormat="1" applyFont="1" applyFill="1" applyBorder="1" applyAlignment="1">
      <alignment horizontal="right" vertical="center" shrinkToFit="1"/>
    </xf>
    <xf numFmtId="4" fontId="17" fillId="0" borderId="34" xfId="0" applyNumberFormat="1" applyFont="1" applyFill="1" applyBorder="1" applyAlignment="1">
      <alignment horizontal="right" vertical="center" shrinkToFit="1"/>
    </xf>
    <xf numFmtId="4" fontId="17" fillId="0" borderId="35" xfId="0" applyNumberFormat="1" applyFont="1" applyFill="1" applyBorder="1" applyAlignment="1">
      <alignment horizontal="right" vertical="center" shrinkToFit="1"/>
    </xf>
    <xf numFmtId="187" fontId="0" fillId="0" borderId="0" xfId="0" applyNumberFormat="1" applyAlignment="1">
      <alignment/>
    </xf>
    <xf numFmtId="0" fontId="1" fillId="0" borderId="36" xfId="0" applyFont="1" applyFill="1" applyBorder="1" applyAlignment="1">
      <alignment horizontal="right" vertical="center" shrinkToFit="1"/>
    </xf>
    <xf numFmtId="0" fontId="1" fillId="0" borderId="36" xfId="0" applyFont="1" applyBorder="1" applyAlignment="1">
      <alignment horizontal="right" vertical="center" shrinkToFit="1"/>
    </xf>
    <xf numFmtId="0" fontId="1" fillId="0" borderId="37" xfId="0" applyFont="1" applyBorder="1" applyAlignment="1">
      <alignment horizontal="right" vertical="center" shrinkToFit="1"/>
    </xf>
    <xf numFmtId="0" fontId="1" fillId="0" borderId="0" xfId="0" applyFont="1" applyBorder="1" applyAlignment="1">
      <alignment horizontal="left" vertical="center"/>
    </xf>
    <xf numFmtId="0" fontId="19" fillId="0" borderId="13" xfId="0" applyFont="1" applyFill="1" applyBorder="1" applyAlignment="1">
      <alignment horizontal="center" vertical="center" shrinkToFit="1"/>
    </xf>
    <xf numFmtId="0" fontId="1" fillId="0" borderId="1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19" fillId="0" borderId="10"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2" fillId="0" borderId="0" xfId="0" applyFont="1" applyFill="1" applyAlignment="1">
      <alignment horizontal="center" vertical="center"/>
    </xf>
    <xf numFmtId="0" fontId="14" fillId="0" borderId="0" xfId="0" applyFont="1" applyFill="1" applyAlignment="1">
      <alignment horizontal="center"/>
    </xf>
    <xf numFmtId="0" fontId="1" fillId="0" borderId="40" xfId="0" applyFont="1" applyFill="1" applyBorder="1" applyAlignment="1">
      <alignment horizontal="center" vertical="center" shrinkToFit="1"/>
    </xf>
    <xf numFmtId="0" fontId="13" fillId="0" borderId="21"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41"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42" xfId="0" applyFont="1" applyFill="1" applyBorder="1" applyAlignment="1">
      <alignment horizontal="center" vertical="center" wrapText="1" shrinkToFit="1"/>
    </xf>
    <xf numFmtId="0" fontId="13" fillId="0" borderId="43" xfId="0" applyFont="1" applyBorder="1" applyAlignment="1">
      <alignment horizontal="left"/>
    </xf>
    <xf numFmtId="0" fontId="0" fillId="0" borderId="43" xfId="0" applyBorder="1" applyAlignment="1">
      <alignment horizontal="left"/>
    </xf>
    <xf numFmtId="0" fontId="13" fillId="0" borderId="16" xfId="0" applyFont="1" applyFill="1" applyBorder="1" applyAlignment="1">
      <alignment horizontal="center" vertical="center" shrinkToFit="1"/>
    </xf>
    <xf numFmtId="0" fontId="1" fillId="0" borderId="21"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44" xfId="0" applyFont="1" applyBorder="1" applyAlignment="1">
      <alignment horizontal="left" vertical="center" shrinkToFit="1"/>
    </xf>
    <xf numFmtId="0" fontId="1" fillId="0" borderId="29" xfId="0" applyFont="1" applyBorder="1" applyAlignment="1">
      <alignment horizontal="left" vertical="center" shrinkToFit="1"/>
    </xf>
    <xf numFmtId="0" fontId="3" fillId="0" borderId="0" xfId="0" applyFont="1" applyFill="1" applyAlignment="1">
      <alignment horizontal="left" vertical="center"/>
    </xf>
    <xf numFmtId="0" fontId="13" fillId="0" borderId="45"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7" fillId="0" borderId="42"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2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24" xfId="0" applyFont="1" applyFill="1" applyBorder="1" applyAlignment="1">
      <alignment horizontal="center" vertical="center"/>
    </xf>
    <xf numFmtId="0" fontId="57" fillId="0" borderId="0" xfId="0" applyFont="1" applyFill="1" applyAlignment="1">
      <alignment horizontal="center"/>
    </xf>
    <xf numFmtId="0" fontId="16" fillId="0" borderId="0" xfId="0" applyFont="1" applyFill="1" applyAlignment="1">
      <alignment horizontal="center"/>
    </xf>
    <xf numFmtId="0" fontId="17" fillId="0" borderId="45" xfId="0" applyFont="1" applyFill="1" applyBorder="1" applyAlignment="1">
      <alignment horizontal="center" vertical="center"/>
    </xf>
    <xf numFmtId="0" fontId="1" fillId="0" borderId="19"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3" fillId="0" borderId="0" xfId="0" applyFont="1" applyBorder="1" applyAlignment="1">
      <alignment horizontal="left"/>
    </xf>
    <xf numFmtId="0" fontId="0" fillId="0" borderId="0" xfId="0" applyBorder="1" applyAlignment="1">
      <alignment horizontal="left"/>
    </xf>
    <xf numFmtId="0" fontId="1" fillId="0" borderId="46" xfId="0" applyFont="1" applyFill="1" applyBorder="1" applyAlignment="1">
      <alignment horizontal="center" vertical="center" wrapText="1" shrinkToFit="1"/>
    </xf>
    <xf numFmtId="0" fontId="1" fillId="0" borderId="47" xfId="0" applyFont="1" applyFill="1" applyBorder="1" applyAlignment="1">
      <alignment horizontal="center" vertical="center" wrapText="1" shrinkToFit="1"/>
    </xf>
    <xf numFmtId="0" fontId="1" fillId="0" borderId="48" xfId="0" applyFont="1" applyFill="1" applyBorder="1" applyAlignment="1">
      <alignment horizontal="center" vertical="center" wrapText="1" shrinkToFit="1"/>
    </xf>
    <xf numFmtId="0" fontId="1" fillId="0" borderId="30" xfId="0" applyFont="1" applyFill="1" applyBorder="1" applyAlignment="1">
      <alignment horizontal="center" vertical="center" wrapText="1" shrinkToFit="1"/>
    </xf>
    <xf numFmtId="0" fontId="1" fillId="0" borderId="49"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center" vertical="center" wrapText="1" shrinkToFit="1"/>
    </xf>
    <xf numFmtId="0" fontId="1" fillId="0" borderId="52" xfId="0" applyFont="1" applyFill="1" applyBorder="1" applyAlignment="1">
      <alignment horizontal="center" vertical="center" wrapText="1" shrinkToFit="1"/>
    </xf>
    <xf numFmtId="0" fontId="1" fillId="0" borderId="53" xfId="0" applyFont="1" applyFill="1" applyBorder="1" applyAlignment="1">
      <alignment horizontal="center" vertical="center" wrapText="1" shrinkToFit="1"/>
    </xf>
    <xf numFmtId="0" fontId="1" fillId="0" borderId="54" xfId="0" applyFont="1" applyFill="1" applyBorder="1" applyAlignment="1">
      <alignment horizontal="center" vertical="center" wrapText="1" shrinkToFit="1"/>
    </xf>
    <xf numFmtId="0" fontId="1" fillId="0" borderId="55" xfId="0" applyFont="1" applyFill="1" applyBorder="1" applyAlignment="1">
      <alignment horizontal="center" vertical="center" wrapText="1" shrinkToFit="1"/>
    </xf>
    <xf numFmtId="0" fontId="1" fillId="0" borderId="56" xfId="0" applyFont="1" applyFill="1" applyBorder="1" applyAlignment="1">
      <alignment horizontal="center" vertical="center" wrapText="1" shrinkToFit="1"/>
    </xf>
    <xf numFmtId="0" fontId="1" fillId="0" borderId="57" xfId="0" applyFont="1" applyFill="1" applyBorder="1" applyAlignment="1">
      <alignment horizontal="center" vertical="center" wrapText="1" shrinkToFit="1"/>
    </xf>
    <xf numFmtId="0" fontId="1" fillId="0" borderId="58" xfId="0" applyFont="1" applyFill="1" applyBorder="1" applyAlignment="1">
      <alignment horizontal="center" vertical="center" wrapText="1" shrinkToFit="1"/>
    </xf>
    <xf numFmtId="0" fontId="1" fillId="0" borderId="59" xfId="0" applyFont="1" applyFill="1" applyBorder="1" applyAlignment="1">
      <alignment horizontal="center" vertical="center" wrapText="1" shrinkToFit="1"/>
    </xf>
    <xf numFmtId="0" fontId="1" fillId="0" borderId="60" xfId="0" applyFont="1" applyFill="1" applyBorder="1" applyAlignment="1">
      <alignment horizontal="center" vertical="center" wrapText="1" shrinkToFit="1"/>
    </xf>
    <xf numFmtId="0" fontId="1" fillId="0" borderId="61" xfId="0" applyFont="1" applyFill="1" applyBorder="1" applyAlignment="1">
      <alignment horizontal="center" vertical="center" wrapText="1" shrinkToFit="1"/>
    </xf>
    <xf numFmtId="0" fontId="1" fillId="0" borderId="62" xfId="0" applyFont="1" applyFill="1" applyBorder="1" applyAlignment="1">
      <alignment horizontal="center" vertical="center" wrapText="1" shrinkToFit="1"/>
    </xf>
    <xf numFmtId="0" fontId="1" fillId="0" borderId="63" xfId="0" applyFont="1" applyFill="1" applyBorder="1" applyAlignment="1">
      <alignment horizontal="center" vertical="center" wrapText="1" shrinkToFit="1"/>
    </xf>
    <xf numFmtId="0" fontId="14" fillId="0" borderId="0" xfId="0" applyFont="1" applyFill="1" applyAlignment="1">
      <alignment horizontal="left"/>
    </xf>
    <xf numFmtId="0" fontId="1" fillId="0" borderId="64" xfId="0" applyFont="1" applyFill="1" applyBorder="1" applyAlignment="1">
      <alignment horizontal="center" vertical="center" wrapText="1" shrinkToFit="1"/>
    </xf>
    <xf numFmtId="0" fontId="1" fillId="0" borderId="65" xfId="0" applyFont="1" applyFill="1" applyBorder="1" applyAlignment="1">
      <alignment horizontal="center" vertical="center" wrapText="1" shrinkToFit="1"/>
    </xf>
    <xf numFmtId="0" fontId="1" fillId="0" borderId="66" xfId="0" applyFont="1" applyFill="1" applyBorder="1" applyAlignment="1">
      <alignment horizontal="center" vertical="center" wrapText="1" shrinkToFit="1"/>
    </xf>
    <xf numFmtId="0" fontId="1" fillId="0" borderId="19"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67"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6" xfId="0" applyFont="1" applyFill="1" applyBorder="1" applyAlignment="1">
      <alignment horizontal="center" vertical="center" wrapText="1" shrinkToFit="1"/>
    </xf>
    <xf numFmtId="0" fontId="1" fillId="0" borderId="68" xfId="0" applyFont="1" applyFill="1" applyBorder="1" applyAlignment="1">
      <alignment horizontal="center" vertical="center" wrapText="1" shrinkToFit="1"/>
    </xf>
    <xf numFmtId="0" fontId="1" fillId="0" borderId="69" xfId="0" applyFont="1" applyFill="1" applyBorder="1" applyAlignment="1">
      <alignment horizontal="center" vertical="center" wrapText="1" shrinkToFit="1"/>
    </xf>
    <xf numFmtId="0" fontId="1" fillId="0" borderId="70"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1" fillId="0" borderId="21"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3" fillId="0" borderId="0" xfId="0" applyFont="1" applyFill="1" applyAlignment="1">
      <alignment horizontal="center" vertical="center"/>
    </xf>
    <xf numFmtId="0" fontId="1" fillId="0" borderId="42" xfId="0" applyFont="1" applyFill="1" applyBorder="1" applyAlignment="1">
      <alignment horizontal="center" vertical="center" wrapText="1" shrinkToFit="1"/>
    </xf>
    <xf numFmtId="0" fontId="1" fillId="0" borderId="71" xfId="0" applyFont="1" applyFill="1" applyBorder="1" applyAlignment="1">
      <alignment horizontal="center" vertical="center" wrapText="1" shrinkToFit="1"/>
    </xf>
    <xf numFmtId="0" fontId="1" fillId="0" borderId="72" xfId="0" applyFont="1" applyFill="1" applyBorder="1" applyAlignment="1">
      <alignment horizontal="center" vertical="center" wrapText="1" shrinkToFit="1"/>
    </xf>
    <xf numFmtId="0" fontId="1" fillId="0" borderId="73" xfId="0" applyFont="1" applyFill="1" applyBorder="1" applyAlignment="1">
      <alignment horizontal="center" vertical="center" wrapText="1" shrinkToFit="1"/>
    </xf>
    <xf numFmtId="0" fontId="58" fillId="0" borderId="0" xfId="42" applyFont="1" applyBorder="1" applyAlignment="1">
      <alignment horizontal="left" wrapText="1"/>
      <protection/>
    </xf>
    <xf numFmtId="0" fontId="6" fillId="0" borderId="0" xfId="42" applyFont="1" applyBorder="1" applyAlignment="1">
      <alignment horizontal="left" wrapText="1"/>
      <protection/>
    </xf>
    <xf numFmtId="0" fontId="2" fillId="33" borderId="11" xfId="41" applyFont="1" applyFill="1" applyBorder="1" applyAlignment="1">
      <alignment horizontal="center" vertical="center" wrapText="1"/>
      <protection/>
    </xf>
    <xf numFmtId="0" fontId="7" fillId="33" borderId="11" xfId="41" applyFont="1" applyFill="1" applyBorder="1" applyAlignment="1">
      <alignment horizontal="center" vertical="center" wrapText="1"/>
      <protection/>
    </xf>
    <xf numFmtId="0" fontId="2" fillId="33" borderId="10" xfId="41" applyFont="1" applyFill="1" applyBorder="1" applyAlignment="1">
      <alignment horizontal="center" vertical="center" wrapText="1"/>
      <protection/>
    </xf>
    <xf numFmtId="0" fontId="7" fillId="33" borderId="10" xfId="41" applyFont="1" applyFill="1" applyBorder="1" applyAlignment="1">
      <alignment horizontal="center" vertical="center" wrapText="1"/>
      <protection/>
    </xf>
    <xf numFmtId="0" fontId="2" fillId="0" borderId="10" xfId="41" applyFont="1" applyBorder="1" applyAlignment="1">
      <alignment horizontal="center" vertical="center" wrapText="1"/>
      <protection/>
    </xf>
    <xf numFmtId="0" fontId="7" fillId="0" borderId="10" xfId="41" applyFont="1" applyBorder="1" applyAlignment="1">
      <alignment horizontal="center" vertical="center" wrapText="1"/>
      <protection/>
    </xf>
    <xf numFmtId="0" fontId="2" fillId="0" borderId="14" xfId="41" applyFont="1" applyBorder="1" applyAlignment="1">
      <alignment horizontal="center" vertical="center" wrapText="1"/>
      <protection/>
    </xf>
    <xf numFmtId="0" fontId="7" fillId="0" borderId="14" xfId="41" applyFont="1" applyBorder="1" applyAlignment="1">
      <alignment horizontal="center" vertical="center" wrapText="1"/>
      <protection/>
    </xf>
    <xf numFmtId="0" fontId="4" fillId="0" borderId="0" xfId="42" applyNumberFormat="1" applyFont="1" applyFill="1" applyAlignment="1" applyProtection="1">
      <alignment horizontal="center" vertical="center"/>
      <protection/>
    </xf>
    <xf numFmtId="0" fontId="6" fillId="0" borderId="0" xfId="42" applyFont="1" applyAlignment="1">
      <alignment horizontal="right" vertical="center" wrapText="1"/>
      <protection/>
    </xf>
    <xf numFmtId="0" fontId="59" fillId="0" borderId="0" xfId="42" applyFont="1" applyAlignment="1">
      <alignment horizontal="center" vertical="center" wrapText="1"/>
      <protection/>
    </xf>
    <xf numFmtId="0" fontId="7" fillId="33" borderId="40" xfId="41" applyFont="1" applyFill="1" applyBorder="1" applyAlignment="1">
      <alignment horizontal="center" vertical="center" wrapText="1"/>
      <protection/>
    </xf>
    <xf numFmtId="0" fontId="7" fillId="33" borderId="38" xfId="41" applyFont="1" applyFill="1" applyBorder="1" applyAlignment="1">
      <alignment horizontal="center" vertical="center" wrapText="1"/>
      <protection/>
    </xf>
    <xf numFmtId="0" fontId="7" fillId="33" borderId="39" xfId="41" applyFont="1" applyFill="1" applyBorder="1" applyAlignment="1">
      <alignment horizontal="center" vertical="center" wrapText="1"/>
      <protection/>
    </xf>
    <xf numFmtId="0" fontId="1" fillId="0" borderId="16" xfId="0" applyFont="1" applyBorder="1" applyAlignment="1">
      <alignment horizontal="left" vertical="center" shrinkToFit="1"/>
    </xf>
    <xf numFmtId="0" fontId="19" fillId="0" borderId="49" xfId="0" applyFont="1" applyFill="1" applyBorder="1" applyAlignment="1">
      <alignment horizontal="left" vertical="center" shrinkToFit="1"/>
    </xf>
    <xf numFmtId="0" fontId="19" fillId="0" borderId="50" xfId="0" applyFont="1" applyFill="1" applyBorder="1" applyAlignment="1">
      <alignment horizontal="left" vertical="center" shrinkToFit="1"/>
    </xf>
    <xf numFmtId="0" fontId="19" fillId="0" borderId="16" xfId="0" applyFont="1" applyBorder="1" applyAlignment="1">
      <alignment horizontal="left" vertical="center" shrinkToFi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常规_2012年预算公开分析表（26个部门财政拨款三公经费）"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13">
      <selection activeCell="H23" sqref="H23"/>
    </sheetView>
  </sheetViews>
  <sheetFormatPr defaultColWidth="9.140625" defaultRowHeight="12.75"/>
  <cols>
    <col min="1" max="1" width="32.7109375" style="0" customWidth="1"/>
    <col min="2" max="2" width="11.140625" style="0" customWidth="1"/>
    <col min="3" max="3" width="26.57421875" style="0" customWidth="1"/>
    <col min="4" max="4" width="13.8515625" style="0" customWidth="1"/>
    <col min="5" max="5" width="24.421875" style="0" customWidth="1"/>
    <col min="6" max="6" width="13.00390625" style="0" customWidth="1"/>
    <col min="7" max="7" width="9.7109375" style="0" customWidth="1"/>
  </cols>
  <sheetData>
    <row r="1" spans="1:6" ht="15.75" customHeight="1">
      <c r="A1" s="16"/>
      <c r="B1" s="16"/>
      <c r="C1" s="16"/>
      <c r="D1" s="16"/>
      <c r="E1" s="16"/>
      <c r="F1" s="16"/>
    </row>
    <row r="2" spans="1:6" ht="15.75" customHeight="1">
      <c r="A2" s="2" t="s">
        <v>0</v>
      </c>
      <c r="B2" s="17"/>
      <c r="C2" s="17"/>
      <c r="D2" s="17"/>
      <c r="E2" s="17"/>
      <c r="F2" s="17"/>
    </row>
    <row r="3" spans="1:6" ht="29.25" customHeight="1">
      <c r="A3" s="114" t="s">
        <v>1</v>
      </c>
      <c r="B3" s="114"/>
      <c r="C3" s="114"/>
      <c r="D3" s="114"/>
      <c r="E3" s="114"/>
      <c r="F3" s="114"/>
    </row>
    <row r="4" spans="1:6" ht="20.25" customHeight="1">
      <c r="A4" s="18"/>
      <c r="B4" s="115" t="s">
        <v>2</v>
      </c>
      <c r="C4" s="115"/>
      <c r="D4" s="115"/>
      <c r="E4" s="19"/>
      <c r="F4" s="32" t="s">
        <v>3</v>
      </c>
    </row>
    <row r="5" spans="1:6" ht="15">
      <c r="A5" s="20" t="s">
        <v>4</v>
      </c>
      <c r="F5" s="58"/>
    </row>
    <row r="6" spans="1:6" ht="12" customHeight="1">
      <c r="A6" s="116" t="s">
        <v>5</v>
      </c>
      <c r="B6" s="112" t="s">
        <v>6</v>
      </c>
      <c r="C6" s="112" t="s">
        <v>7</v>
      </c>
      <c r="D6" s="112" t="s">
        <v>6</v>
      </c>
      <c r="E6" s="112" t="s">
        <v>6</v>
      </c>
      <c r="F6" s="113" t="s">
        <v>6</v>
      </c>
    </row>
    <row r="7" spans="1:6" ht="12" customHeight="1">
      <c r="A7" s="73" t="s">
        <v>8</v>
      </c>
      <c r="B7" s="74" t="s">
        <v>9</v>
      </c>
      <c r="C7" s="74" t="s">
        <v>10</v>
      </c>
      <c r="D7" s="74" t="s">
        <v>9</v>
      </c>
      <c r="E7" s="74" t="s">
        <v>11</v>
      </c>
      <c r="F7" s="75" t="s">
        <v>9</v>
      </c>
    </row>
    <row r="8" spans="1:6" ht="12" customHeight="1">
      <c r="A8" s="76" t="s">
        <v>12</v>
      </c>
      <c r="B8" s="43">
        <v>3549.17</v>
      </c>
      <c r="C8" s="77" t="s">
        <v>13</v>
      </c>
      <c r="D8" s="43">
        <v>3266.91</v>
      </c>
      <c r="E8" s="77" t="s">
        <v>14</v>
      </c>
      <c r="F8" s="101">
        <v>2252.75</v>
      </c>
    </row>
    <row r="9" spans="1:6" ht="12" customHeight="1">
      <c r="A9" s="76" t="s">
        <v>15</v>
      </c>
      <c r="B9" s="43"/>
      <c r="C9" s="77" t="s">
        <v>16</v>
      </c>
      <c r="D9" s="43"/>
      <c r="E9" s="77" t="s">
        <v>17</v>
      </c>
      <c r="F9" s="101">
        <v>1646.25</v>
      </c>
    </row>
    <row r="10" spans="1:6" ht="12" customHeight="1">
      <c r="A10" s="76" t="s">
        <v>18</v>
      </c>
      <c r="B10" s="43"/>
      <c r="C10" s="77" t="s">
        <v>19</v>
      </c>
      <c r="D10" s="43"/>
      <c r="E10" s="77" t="s">
        <v>20</v>
      </c>
      <c r="F10" s="101">
        <v>606.5</v>
      </c>
    </row>
    <row r="11" spans="1:6" ht="12" customHeight="1">
      <c r="A11" s="76" t="s">
        <v>21</v>
      </c>
      <c r="B11" s="43"/>
      <c r="C11" s="77" t="s">
        <v>22</v>
      </c>
      <c r="D11" s="43"/>
      <c r="E11" s="77" t="s">
        <v>23</v>
      </c>
      <c r="F11" s="101">
        <v>1305.48</v>
      </c>
    </row>
    <row r="12" spans="1:6" ht="12" customHeight="1">
      <c r="A12" s="76" t="s">
        <v>24</v>
      </c>
      <c r="B12" s="43"/>
      <c r="C12" s="77" t="s">
        <v>25</v>
      </c>
      <c r="D12" s="43"/>
      <c r="E12" s="77" t="s">
        <v>26</v>
      </c>
      <c r="F12" s="101"/>
    </row>
    <row r="13" spans="1:6" ht="12" customHeight="1">
      <c r="A13" s="76" t="s">
        <v>27</v>
      </c>
      <c r="B13" s="43"/>
      <c r="C13" s="77" t="s">
        <v>28</v>
      </c>
      <c r="D13" s="43"/>
      <c r="E13" s="77" t="s">
        <v>29</v>
      </c>
      <c r="F13" s="101">
        <v>1305.48</v>
      </c>
    </row>
    <row r="14" spans="1:6" ht="12" customHeight="1">
      <c r="A14" s="76" t="s">
        <v>30</v>
      </c>
      <c r="B14" s="43">
        <v>9.06</v>
      </c>
      <c r="C14" s="77" t="s">
        <v>31</v>
      </c>
      <c r="D14" s="43"/>
      <c r="E14" s="77" t="s">
        <v>32</v>
      </c>
      <c r="F14" s="101"/>
    </row>
    <row r="15" spans="1:6" ht="12" customHeight="1">
      <c r="A15" s="76" t="s">
        <v>6</v>
      </c>
      <c r="B15" s="43"/>
      <c r="C15" s="77" t="s">
        <v>33</v>
      </c>
      <c r="D15" s="43">
        <v>35.23</v>
      </c>
      <c r="E15" s="77" t="s">
        <v>34</v>
      </c>
      <c r="F15" s="101"/>
    </row>
    <row r="16" spans="1:6" ht="12" customHeight="1">
      <c r="A16" s="76" t="s">
        <v>6</v>
      </c>
      <c r="B16" s="43"/>
      <c r="C16" s="77" t="s">
        <v>35</v>
      </c>
      <c r="D16" s="43">
        <v>134.58</v>
      </c>
      <c r="E16" s="77" t="s">
        <v>36</v>
      </c>
      <c r="F16" s="101"/>
    </row>
    <row r="17" spans="1:6" ht="12" customHeight="1">
      <c r="A17" s="76" t="s">
        <v>6</v>
      </c>
      <c r="B17" s="43"/>
      <c r="C17" s="77" t="s">
        <v>37</v>
      </c>
      <c r="D17" s="43"/>
      <c r="E17" s="77" t="s">
        <v>6</v>
      </c>
      <c r="F17" s="101"/>
    </row>
    <row r="18" spans="1:6" ht="12" customHeight="1">
      <c r="A18" s="76" t="s">
        <v>6</v>
      </c>
      <c r="B18" s="43"/>
      <c r="C18" s="77" t="s">
        <v>38</v>
      </c>
      <c r="D18" s="43"/>
      <c r="E18" s="77" t="s">
        <v>39</v>
      </c>
      <c r="F18" s="101"/>
    </row>
    <row r="19" spans="1:6" ht="12" customHeight="1">
      <c r="A19" s="76" t="s">
        <v>6</v>
      </c>
      <c r="B19" s="43"/>
      <c r="C19" s="77" t="s">
        <v>40</v>
      </c>
      <c r="D19" s="43"/>
      <c r="E19" s="77" t="s">
        <v>41</v>
      </c>
      <c r="F19" s="101">
        <v>3558.23</v>
      </c>
    </row>
    <row r="20" spans="1:6" ht="12" customHeight="1">
      <c r="A20" s="76" t="s">
        <v>6</v>
      </c>
      <c r="B20" s="43"/>
      <c r="C20" s="77" t="s">
        <v>42</v>
      </c>
      <c r="D20" s="43"/>
      <c r="E20" s="77" t="s">
        <v>43</v>
      </c>
      <c r="F20" s="101">
        <v>1268.87</v>
      </c>
    </row>
    <row r="21" spans="1:6" ht="12" customHeight="1">
      <c r="A21" s="76" t="s">
        <v>6</v>
      </c>
      <c r="B21" s="43"/>
      <c r="C21" s="77" t="s">
        <v>44</v>
      </c>
      <c r="D21" s="43"/>
      <c r="E21" s="77" t="s">
        <v>45</v>
      </c>
      <c r="F21" s="101">
        <v>1813.46</v>
      </c>
    </row>
    <row r="22" spans="1:6" ht="12" customHeight="1">
      <c r="A22" s="76" t="s">
        <v>6</v>
      </c>
      <c r="B22" s="43"/>
      <c r="C22" s="77" t="s">
        <v>46</v>
      </c>
      <c r="D22" s="43"/>
      <c r="E22" s="77" t="s">
        <v>47</v>
      </c>
      <c r="F22" s="101">
        <v>417.37</v>
      </c>
    </row>
    <row r="23" spans="1:6" ht="12" customHeight="1">
      <c r="A23" s="76" t="s">
        <v>6</v>
      </c>
      <c r="B23" s="43"/>
      <c r="C23" s="77" t="s">
        <v>48</v>
      </c>
      <c r="D23" s="43"/>
      <c r="E23" s="77" t="s">
        <v>49</v>
      </c>
      <c r="F23" s="101"/>
    </row>
    <row r="24" spans="1:6" ht="12" customHeight="1">
      <c r="A24" s="76" t="s">
        <v>6</v>
      </c>
      <c r="B24" s="43"/>
      <c r="C24" s="77" t="s">
        <v>50</v>
      </c>
      <c r="D24" s="43"/>
      <c r="E24" s="77" t="s">
        <v>51</v>
      </c>
      <c r="F24" s="101"/>
    </row>
    <row r="25" spans="1:6" ht="12" customHeight="1">
      <c r="A25" s="76" t="s">
        <v>6</v>
      </c>
      <c r="B25" s="43"/>
      <c r="C25" s="77" t="s">
        <v>52</v>
      </c>
      <c r="D25" s="43"/>
      <c r="E25" s="77" t="s">
        <v>53</v>
      </c>
      <c r="F25" s="101"/>
    </row>
    <row r="26" spans="1:6" ht="12" customHeight="1">
      <c r="A26" s="76" t="s">
        <v>6</v>
      </c>
      <c r="B26" s="43"/>
      <c r="C26" s="77" t="s">
        <v>54</v>
      </c>
      <c r="D26" s="43">
        <v>112.44</v>
      </c>
      <c r="E26" s="77" t="s">
        <v>55</v>
      </c>
      <c r="F26" s="101">
        <v>58.53</v>
      </c>
    </row>
    <row r="27" spans="1:6" ht="12" customHeight="1">
      <c r="A27" s="76" t="s">
        <v>6</v>
      </c>
      <c r="B27" s="43"/>
      <c r="C27" s="77" t="s">
        <v>56</v>
      </c>
      <c r="D27" s="43"/>
      <c r="E27" s="77" t="s">
        <v>57</v>
      </c>
      <c r="F27" s="101"/>
    </row>
    <row r="28" spans="1:6" ht="12" customHeight="1">
      <c r="A28" s="76" t="s">
        <v>6</v>
      </c>
      <c r="B28" s="43"/>
      <c r="C28" s="77" t="s">
        <v>58</v>
      </c>
      <c r="D28" s="43"/>
      <c r="E28" s="77" t="s">
        <v>6</v>
      </c>
      <c r="F28" s="101"/>
    </row>
    <row r="29" spans="1:6" ht="12" customHeight="1">
      <c r="A29" s="76" t="s">
        <v>6</v>
      </c>
      <c r="B29" s="43"/>
      <c r="C29" s="77" t="s">
        <v>59</v>
      </c>
      <c r="D29" s="77"/>
      <c r="E29" s="77" t="s">
        <v>6</v>
      </c>
      <c r="F29" s="101"/>
    </row>
    <row r="30" spans="1:6" ht="12" customHeight="1">
      <c r="A30" s="76" t="s">
        <v>6</v>
      </c>
      <c r="B30" s="43"/>
      <c r="C30" s="77" t="s">
        <v>60</v>
      </c>
      <c r="D30" s="77"/>
      <c r="E30" s="77" t="s">
        <v>6</v>
      </c>
      <c r="F30" s="101"/>
    </row>
    <row r="31" spans="1:6" ht="12" customHeight="1">
      <c r="A31" s="78" t="s">
        <v>61</v>
      </c>
      <c r="B31" s="43">
        <f>SUM(B8+B14)</f>
        <v>3558.23</v>
      </c>
      <c r="C31" s="111" t="s">
        <v>62</v>
      </c>
      <c r="D31" s="111" t="s">
        <v>6</v>
      </c>
      <c r="E31" s="111" t="s">
        <v>6</v>
      </c>
      <c r="F31" s="102">
        <f>SUM(F8+F11)</f>
        <v>3558.23</v>
      </c>
    </row>
    <row r="32" spans="1:6" ht="12" customHeight="1">
      <c r="A32" s="76" t="s">
        <v>63</v>
      </c>
      <c r="B32" s="43"/>
      <c r="C32" s="110" t="s">
        <v>64</v>
      </c>
      <c r="D32" s="110" t="s">
        <v>6</v>
      </c>
      <c r="E32" s="110" t="s">
        <v>6</v>
      </c>
      <c r="F32" s="86"/>
    </row>
    <row r="33" spans="1:6" ht="12" customHeight="1">
      <c r="A33" s="76" t="s">
        <v>65</v>
      </c>
      <c r="B33" s="43"/>
      <c r="C33" s="110" t="s">
        <v>66</v>
      </c>
      <c r="D33" s="110" t="s">
        <v>6</v>
      </c>
      <c r="E33" s="110" t="s">
        <v>67</v>
      </c>
      <c r="F33" s="86"/>
    </row>
    <row r="34" spans="1:6" ht="12" customHeight="1">
      <c r="A34" s="76" t="s">
        <v>68</v>
      </c>
      <c r="B34" s="43"/>
      <c r="C34" s="110" t="s">
        <v>69</v>
      </c>
      <c r="D34" s="110" t="s">
        <v>6</v>
      </c>
      <c r="E34" s="110" t="s">
        <v>70</v>
      </c>
      <c r="F34" s="86"/>
    </row>
    <row r="35" spans="1:6" ht="12" customHeight="1">
      <c r="A35" s="76" t="s">
        <v>71</v>
      </c>
      <c r="B35" s="43"/>
      <c r="C35" s="110" t="s">
        <v>72</v>
      </c>
      <c r="D35" s="110" t="s">
        <v>6</v>
      </c>
      <c r="E35" s="110" t="s">
        <v>73</v>
      </c>
      <c r="F35" s="86"/>
    </row>
    <row r="36" spans="1:6" ht="12" customHeight="1">
      <c r="A36" s="76" t="s">
        <v>74</v>
      </c>
      <c r="B36" s="43"/>
      <c r="C36" s="110" t="s">
        <v>75</v>
      </c>
      <c r="D36" s="110" t="s">
        <v>6</v>
      </c>
      <c r="E36" s="110" t="s">
        <v>76</v>
      </c>
      <c r="F36" s="86"/>
    </row>
    <row r="37" spans="1:6" ht="12" customHeight="1">
      <c r="A37" s="36" t="s">
        <v>6</v>
      </c>
      <c r="B37" s="43"/>
      <c r="C37" s="110" t="s">
        <v>77</v>
      </c>
      <c r="D37" s="110" t="s">
        <v>6</v>
      </c>
      <c r="E37" s="110" t="s">
        <v>78</v>
      </c>
      <c r="F37" s="86"/>
    </row>
    <row r="38" spans="1:6" ht="12" customHeight="1">
      <c r="A38" s="36" t="s">
        <v>6</v>
      </c>
      <c r="B38" s="43"/>
      <c r="C38" s="110" t="s">
        <v>68</v>
      </c>
      <c r="D38" s="110" t="s">
        <v>6</v>
      </c>
      <c r="E38" s="110" t="s">
        <v>6</v>
      </c>
      <c r="F38" s="86"/>
    </row>
    <row r="39" spans="1:6" ht="12" customHeight="1">
      <c r="A39" s="36" t="s">
        <v>6</v>
      </c>
      <c r="B39" s="43"/>
      <c r="C39" s="110" t="s">
        <v>71</v>
      </c>
      <c r="D39" s="110" t="s">
        <v>6</v>
      </c>
      <c r="E39" s="110" t="s">
        <v>6</v>
      </c>
      <c r="F39" s="86"/>
    </row>
    <row r="40" spans="1:6" ht="12" customHeight="1">
      <c r="A40" s="36" t="s">
        <v>6</v>
      </c>
      <c r="B40" s="79"/>
      <c r="C40" s="110" t="s">
        <v>74</v>
      </c>
      <c r="D40" s="110" t="s">
        <v>6</v>
      </c>
      <c r="E40" s="110" t="s">
        <v>6</v>
      </c>
      <c r="F40" s="86"/>
    </row>
    <row r="41" spans="1:6" ht="12" customHeight="1">
      <c r="A41" s="78" t="s">
        <v>6</v>
      </c>
      <c r="B41" s="79"/>
      <c r="C41" s="109" t="s">
        <v>6</v>
      </c>
      <c r="D41" s="109" t="s">
        <v>6</v>
      </c>
      <c r="E41" s="109" t="s">
        <v>6</v>
      </c>
      <c r="F41" s="85"/>
    </row>
    <row r="42" spans="1:6" ht="12" customHeight="1">
      <c r="A42" s="80" t="s">
        <v>6</v>
      </c>
      <c r="B42" s="79"/>
      <c r="C42" s="109" t="s">
        <v>6</v>
      </c>
      <c r="D42" s="109" t="s">
        <v>6</v>
      </c>
      <c r="E42" s="109" t="s">
        <v>6</v>
      </c>
      <c r="F42" s="85"/>
    </row>
    <row r="43" spans="1:6" ht="12" customHeight="1">
      <c r="A43" s="81" t="s">
        <v>79</v>
      </c>
      <c r="B43" s="84">
        <v>3558.23</v>
      </c>
      <c r="C43" s="108" t="s">
        <v>79</v>
      </c>
      <c r="D43" s="108" t="s">
        <v>6</v>
      </c>
      <c r="E43" s="108" t="s">
        <v>6</v>
      </c>
      <c r="F43" s="84">
        <v>3558.23</v>
      </c>
    </row>
    <row r="44" spans="1:6" ht="15" customHeight="1">
      <c r="A44" s="107" t="s">
        <v>80</v>
      </c>
      <c r="B44" s="107"/>
      <c r="C44" s="107"/>
      <c r="D44" s="57" t="s">
        <v>6</v>
      </c>
      <c r="E44" s="57" t="s">
        <v>6</v>
      </c>
      <c r="F44" s="57"/>
    </row>
  </sheetData>
  <sheetProtection/>
  <mergeCells count="96">
    <mergeCell ref="A3:F3"/>
    <mergeCell ref="B4:D4"/>
    <mergeCell ref="A6:B6"/>
    <mergeCell ref="C6:F6"/>
    <mergeCell ref="C31:E31"/>
    <mergeCell ref="C32:E32"/>
    <mergeCell ref="C33:E33"/>
    <mergeCell ref="C34:E34"/>
    <mergeCell ref="C35:E35"/>
    <mergeCell ref="C36:E36"/>
    <mergeCell ref="C37:E37"/>
    <mergeCell ref="C38:E38"/>
    <mergeCell ref="C39:E39"/>
    <mergeCell ref="C40:E40"/>
    <mergeCell ref="C41:E41"/>
    <mergeCell ref="C42:E42"/>
    <mergeCell ref="A44:C44"/>
    <mergeCell ref="C43:E43"/>
  </mergeCells>
  <printOptions horizontalCentered="1"/>
  <pageMargins left="1.141732283464567" right="0.7480314960629921" top="0.1968503937007874" bottom="0.3937007874015748" header="0.5118110236220472" footer="0.5118110236220472"/>
  <pageSetup horizontalDpi="600" verticalDpi="600" orientation="landscape" paperSize="9" r:id="rId1"/>
  <headerFooter scaleWithDoc="0" alignWithMargins="0">
    <oddFooter>&amp;L&amp;"-,常规"&amp;12 
 — 7 —</oddFooter>
  </headerFooter>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6">
      <selection activeCell="D12" sqref="D12"/>
    </sheetView>
  </sheetViews>
  <sheetFormatPr defaultColWidth="9.140625" defaultRowHeight="12.75"/>
  <cols>
    <col min="1" max="3" width="3.140625" style="0" customWidth="1"/>
    <col min="4" max="4" width="37.421875" style="0" customWidth="1"/>
    <col min="5" max="5" width="12.140625" style="0" customWidth="1"/>
    <col min="6" max="6" width="13.140625" style="0" customWidth="1"/>
    <col min="7" max="7" width="12.00390625" style="0" customWidth="1"/>
    <col min="8" max="8" width="11.140625" style="0" customWidth="1"/>
    <col min="9" max="9" width="10.421875" style="0" customWidth="1"/>
    <col min="10" max="10" width="12.00390625" style="0" customWidth="1"/>
    <col min="11" max="11" width="15.140625" style="0" customWidth="1"/>
    <col min="12" max="12" width="9.7109375" style="0" customWidth="1"/>
  </cols>
  <sheetData>
    <row r="1" spans="1:6" ht="20.25">
      <c r="A1" s="129" t="s">
        <v>81</v>
      </c>
      <c r="B1" s="129"/>
      <c r="C1" s="129"/>
      <c r="D1" s="17"/>
      <c r="E1" s="17"/>
      <c r="F1" s="17"/>
    </row>
    <row r="2" spans="1:11" ht="28.5" customHeight="1">
      <c r="A2" s="114" t="s">
        <v>82</v>
      </c>
      <c r="B2" s="114"/>
      <c r="C2" s="114"/>
      <c r="D2" s="114"/>
      <c r="E2" s="114"/>
      <c r="F2" s="114"/>
      <c r="G2" s="114"/>
      <c r="H2" s="114"/>
      <c r="I2" s="114"/>
      <c r="J2" s="114"/>
      <c r="K2" s="114"/>
    </row>
    <row r="3" spans="1:11" ht="15">
      <c r="A3" s="18"/>
      <c r="B3" s="19"/>
      <c r="E3" s="115" t="s">
        <v>83</v>
      </c>
      <c r="F3" s="115"/>
      <c r="G3" s="115"/>
      <c r="K3" s="32" t="s">
        <v>3</v>
      </c>
    </row>
    <row r="4" spans="1:7" ht="15">
      <c r="A4" s="20" t="s">
        <v>4</v>
      </c>
      <c r="G4" s="39"/>
    </row>
    <row r="5" spans="1:11" ht="15" customHeight="1">
      <c r="A5" s="130" t="s">
        <v>8</v>
      </c>
      <c r="B5" s="131" t="s">
        <v>6</v>
      </c>
      <c r="C5" s="131" t="s">
        <v>6</v>
      </c>
      <c r="D5" s="131" t="s">
        <v>6</v>
      </c>
      <c r="E5" s="121" t="s">
        <v>61</v>
      </c>
      <c r="F5" s="121" t="s">
        <v>84</v>
      </c>
      <c r="G5" s="121" t="s">
        <v>85</v>
      </c>
      <c r="H5" s="121" t="s">
        <v>86</v>
      </c>
      <c r="I5" s="121" t="s">
        <v>87</v>
      </c>
      <c r="J5" s="121" t="s">
        <v>88</v>
      </c>
      <c r="K5" s="119" t="s">
        <v>89</v>
      </c>
    </row>
    <row r="6" spans="1:11" ht="15" customHeight="1">
      <c r="A6" s="117" t="s">
        <v>90</v>
      </c>
      <c r="B6" s="118" t="s">
        <v>6</v>
      </c>
      <c r="C6" s="118" t="s">
        <v>6</v>
      </c>
      <c r="D6" s="124" t="s">
        <v>91</v>
      </c>
      <c r="E6" s="118" t="s">
        <v>6</v>
      </c>
      <c r="F6" s="118" t="s">
        <v>6</v>
      </c>
      <c r="G6" s="118" t="s">
        <v>6</v>
      </c>
      <c r="H6" s="118" t="s">
        <v>6</v>
      </c>
      <c r="I6" s="118" t="s">
        <v>6</v>
      </c>
      <c r="J6" s="118" t="s">
        <v>6</v>
      </c>
      <c r="K6" s="120" t="s">
        <v>92</v>
      </c>
    </row>
    <row r="7" spans="1:11" ht="15" customHeight="1">
      <c r="A7" s="117" t="s">
        <v>6</v>
      </c>
      <c r="B7" s="118" t="s">
        <v>6</v>
      </c>
      <c r="C7" s="118" t="s">
        <v>6</v>
      </c>
      <c r="D7" s="124" t="s">
        <v>6</v>
      </c>
      <c r="E7" s="118" t="s">
        <v>6</v>
      </c>
      <c r="F7" s="118" t="s">
        <v>6</v>
      </c>
      <c r="G7" s="118" t="s">
        <v>6</v>
      </c>
      <c r="H7" s="118" t="s">
        <v>6</v>
      </c>
      <c r="I7" s="118" t="s">
        <v>6</v>
      </c>
      <c r="J7" s="118" t="s">
        <v>6</v>
      </c>
      <c r="K7" s="120" t="s">
        <v>6</v>
      </c>
    </row>
    <row r="8" spans="1:11" ht="15" customHeight="1">
      <c r="A8" s="117" t="s">
        <v>6</v>
      </c>
      <c r="B8" s="118" t="s">
        <v>6</v>
      </c>
      <c r="C8" s="118" t="s">
        <v>6</v>
      </c>
      <c r="D8" s="124" t="s">
        <v>6</v>
      </c>
      <c r="E8" s="118" t="s">
        <v>6</v>
      </c>
      <c r="F8" s="118" t="s">
        <v>6</v>
      </c>
      <c r="G8" s="118" t="s">
        <v>6</v>
      </c>
      <c r="H8" s="118" t="s">
        <v>6</v>
      </c>
      <c r="I8" s="118" t="s">
        <v>6</v>
      </c>
      <c r="J8" s="118" t="s">
        <v>6</v>
      </c>
      <c r="K8" s="120" t="s">
        <v>6</v>
      </c>
    </row>
    <row r="9" spans="1:11" ht="15" customHeight="1">
      <c r="A9" s="71" t="s">
        <v>93</v>
      </c>
      <c r="B9" s="72" t="s">
        <v>94</v>
      </c>
      <c r="C9" s="65" t="s">
        <v>95</v>
      </c>
      <c r="D9" s="65" t="s">
        <v>96</v>
      </c>
      <c r="E9" s="87">
        <f>SUM(E11+E19+E24+E28)</f>
        <v>3558.23</v>
      </c>
      <c r="F9" s="87">
        <f>SUM(F10+F19+F24+F28)</f>
        <v>3549.1699999999996</v>
      </c>
      <c r="G9" s="87"/>
      <c r="H9" s="87"/>
      <c r="I9" s="87"/>
      <c r="J9" s="87"/>
      <c r="K9" s="97">
        <v>9.06</v>
      </c>
    </row>
    <row r="10" spans="1:11" ht="15" customHeight="1">
      <c r="A10" s="125" t="s">
        <v>155</v>
      </c>
      <c r="B10" s="126" t="s">
        <v>6</v>
      </c>
      <c r="C10" s="126" t="s">
        <v>6</v>
      </c>
      <c r="D10" s="82" t="s">
        <v>156</v>
      </c>
      <c r="E10" s="87">
        <v>3275.97</v>
      </c>
      <c r="F10" s="87">
        <v>3266.91</v>
      </c>
      <c r="G10" s="87"/>
      <c r="H10" s="87"/>
      <c r="I10" s="87"/>
      <c r="J10" s="87"/>
      <c r="K10" s="97">
        <v>9.06</v>
      </c>
    </row>
    <row r="11" spans="1:11" ht="15" customHeight="1">
      <c r="A11" s="125" t="s">
        <v>157</v>
      </c>
      <c r="B11" s="126" t="s">
        <v>6</v>
      </c>
      <c r="C11" s="126" t="s">
        <v>6</v>
      </c>
      <c r="D11" s="82" t="s">
        <v>158</v>
      </c>
      <c r="E11" s="87">
        <f>SUM(E12+E14+E13+E15+E16+E17+E18)</f>
        <v>3275.9700000000003</v>
      </c>
      <c r="F11" s="87">
        <f>SUM(F12+F14+F13+F15+F16+F17+F18)</f>
        <v>3266.91</v>
      </c>
      <c r="G11" s="87"/>
      <c r="H11" s="87"/>
      <c r="I11" s="87"/>
      <c r="J11" s="87"/>
      <c r="K11" s="97">
        <v>9.06</v>
      </c>
    </row>
    <row r="12" spans="1:11" ht="15" customHeight="1">
      <c r="A12" s="125" t="s">
        <v>159</v>
      </c>
      <c r="B12" s="126" t="s">
        <v>6</v>
      </c>
      <c r="C12" s="126" t="s">
        <v>6</v>
      </c>
      <c r="D12" s="82" t="s">
        <v>160</v>
      </c>
      <c r="E12" s="87">
        <v>1382.38</v>
      </c>
      <c r="F12" s="87">
        <v>1382.38</v>
      </c>
      <c r="G12" s="87"/>
      <c r="H12" s="87"/>
      <c r="I12" s="87"/>
      <c r="J12" s="87"/>
      <c r="K12" s="97"/>
    </row>
    <row r="13" spans="1:11" ht="15" customHeight="1">
      <c r="A13" s="125" t="s">
        <v>161</v>
      </c>
      <c r="B13" s="126" t="s">
        <v>6</v>
      </c>
      <c r="C13" s="126" t="s">
        <v>6</v>
      </c>
      <c r="D13" s="82" t="s">
        <v>162</v>
      </c>
      <c r="E13" s="87">
        <v>101.82</v>
      </c>
      <c r="F13" s="87">
        <v>92.76</v>
      </c>
      <c r="G13" s="87"/>
      <c r="H13" s="87"/>
      <c r="I13" s="87"/>
      <c r="J13" s="87"/>
      <c r="K13" s="97">
        <v>9.06</v>
      </c>
    </row>
    <row r="14" spans="1:11" ht="15" customHeight="1">
      <c r="A14" s="125" t="s">
        <v>163</v>
      </c>
      <c r="B14" s="126" t="s">
        <v>6</v>
      </c>
      <c r="C14" s="126" t="s">
        <v>6</v>
      </c>
      <c r="D14" s="82" t="s">
        <v>164</v>
      </c>
      <c r="E14" s="87">
        <v>49.94</v>
      </c>
      <c r="F14" s="87">
        <v>49.94</v>
      </c>
      <c r="G14" s="87"/>
      <c r="H14" s="87"/>
      <c r="I14" s="87"/>
      <c r="J14" s="87"/>
      <c r="K14" s="97"/>
    </row>
    <row r="15" spans="1:11" ht="15" customHeight="1">
      <c r="A15" s="125" t="s">
        <v>165</v>
      </c>
      <c r="B15" s="126" t="s">
        <v>6</v>
      </c>
      <c r="C15" s="126" t="s">
        <v>6</v>
      </c>
      <c r="D15" s="82" t="s">
        <v>166</v>
      </c>
      <c r="E15" s="87">
        <v>68.2</v>
      </c>
      <c r="F15" s="87">
        <v>68.2</v>
      </c>
      <c r="G15" s="87"/>
      <c r="H15" s="87"/>
      <c r="I15" s="87"/>
      <c r="J15" s="87"/>
      <c r="K15" s="97"/>
    </row>
    <row r="16" spans="1:11" ht="15" customHeight="1">
      <c r="A16" s="125" t="s">
        <v>167</v>
      </c>
      <c r="B16" s="126" t="s">
        <v>6</v>
      </c>
      <c r="C16" s="126" t="s">
        <v>6</v>
      </c>
      <c r="D16" s="82" t="s">
        <v>168</v>
      </c>
      <c r="E16" s="87">
        <v>528.68</v>
      </c>
      <c r="F16" s="87">
        <v>528.68</v>
      </c>
      <c r="G16" s="87"/>
      <c r="H16" s="87"/>
      <c r="I16" s="87"/>
      <c r="J16" s="87"/>
      <c r="K16" s="97"/>
    </row>
    <row r="17" spans="1:11" ht="15" customHeight="1">
      <c r="A17" s="125" t="s">
        <v>169</v>
      </c>
      <c r="B17" s="126" t="s">
        <v>6</v>
      </c>
      <c r="C17" s="126" t="s">
        <v>6</v>
      </c>
      <c r="D17" s="82" t="s">
        <v>170</v>
      </c>
      <c r="E17" s="87">
        <v>150</v>
      </c>
      <c r="F17" s="87">
        <v>150</v>
      </c>
      <c r="G17" s="87"/>
      <c r="H17" s="87"/>
      <c r="I17" s="87"/>
      <c r="J17" s="87"/>
      <c r="K17" s="97"/>
    </row>
    <row r="18" spans="1:11" ht="15" customHeight="1">
      <c r="A18" s="125" t="s">
        <v>171</v>
      </c>
      <c r="B18" s="126" t="s">
        <v>6</v>
      </c>
      <c r="C18" s="126" t="s">
        <v>6</v>
      </c>
      <c r="D18" s="82" t="s">
        <v>172</v>
      </c>
      <c r="E18" s="87">
        <v>994.95</v>
      </c>
      <c r="F18" s="87">
        <v>994.95</v>
      </c>
      <c r="G18" s="87"/>
      <c r="H18" s="87"/>
      <c r="I18" s="87"/>
      <c r="J18" s="87"/>
      <c r="K18" s="97"/>
    </row>
    <row r="19" spans="1:11" ht="15" customHeight="1">
      <c r="A19" s="125" t="s">
        <v>173</v>
      </c>
      <c r="B19" s="126" t="s">
        <v>6</v>
      </c>
      <c r="C19" s="126" t="s">
        <v>6</v>
      </c>
      <c r="D19" s="82" t="s">
        <v>174</v>
      </c>
      <c r="E19" s="87">
        <f>SUM(E22+E20)</f>
        <v>35.24</v>
      </c>
      <c r="F19" s="87">
        <f>SUM(F22+F20)</f>
        <v>35.24</v>
      </c>
      <c r="G19" s="87"/>
      <c r="H19" s="87"/>
      <c r="I19" s="87"/>
      <c r="J19" s="87"/>
      <c r="K19" s="97"/>
    </row>
    <row r="20" spans="1:11" ht="15" customHeight="1">
      <c r="A20" s="125" t="s">
        <v>175</v>
      </c>
      <c r="B20" s="126" t="s">
        <v>6</v>
      </c>
      <c r="C20" s="126" t="s">
        <v>6</v>
      </c>
      <c r="D20" s="82" t="s">
        <v>176</v>
      </c>
      <c r="E20" s="87">
        <v>31.26</v>
      </c>
      <c r="F20" s="87">
        <v>31.26</v>
      </c>
      <c r="G20" s="87"/>
      <c r="H20" s="87"/>
      <c r="I20" s="87"/>
      <c r="J20" s="87"/>
      <c r="K20" s="97"/>
    </row>
    <row r="21" spans="1:11" ht="15" customHeight="1">
      <c r="A21" s="125" t="s">
        <v>177</v>
      </c>
      <c r="B21" s="126" t="s">
        <v>6</v>
      </c>
      <c r="C21" s="126" t="s">
        <v>6</v>
      </c>
      <c r="D21" s="82" t="s">
        <v>178</v>
      </c>
      <c r="E21" s="87">
        <v>31.26</v>
      </c>
      <c r="F21" s="87">
        <v>31.26</v>
      </c>
      <c r="G21" s="87"/>
      <c r="H21" s="87"/>
      <c r="I21" s="87"/>
      <c r="J21" s="87"/>
      <c r="K21" s="97"/>
    </row>
    <row r="22" spans="1:11" ht="15" customHeight="1">
      <c r="A22" s="125" t="s">
        <v>179</v>
      </c>
      <c r="B22" s="126" t="s">
        <v>6</v>
      </c>
      <c r="C22" s="126" t="s">
        <v>6</v>
      </c>
      <c r="D22" s="82" t="s">
        <v>180</v>
      </c>
      <c r="E22" s="87">
        <v>3.98</v>
      </c>
      <c r="F22" s="87">
        <v>3.98</v>
      </c>
      <c r="G22" s="87"/>
      <c r="H22" s="87"/>
      <c r="I22" s="87"/>
      <c r="J22" s="87"/>
      <c r="K22" s="97"/>
    </row>
    <row r="23" spans="1:11" ht="15" customHeight="1">
      <c r="A23" s="125" t="s">
        <v>181</v>
      </c>
      <c r="B23" s="126" t="s">
        <v>6</v>
      </c>
      <c r="C23" s="126" t="s">
        <v>6</v>
      </c>
      <c r="D23" s="82" t="s">
        <v>182</v>
      </c>
      <c r="E23" s="87">
        <v>3.98</v>
      </c>
      <c r="F23" s="87">
        <v>3.98</v>
      </c>
      <c r="G23" s="87"/>
      <c r="H23" s="87"/>
      <c r="I23" s="87"/>
      <c r="J23" s="87"/>
      <c r="K23" s="97"/>
    </row>
    <row r="24" spans="1:11" ht="15" customHeight="1">
      <c r="A24" s="125" t="s">
        <v>183</v>
      </c>
      <c r="B24" s="126" t="s">
        <v>6</v>
      </c>
      <c r="C24" s="126" t="s">
        <v>6</v>
      </c>
      <c r="D24" s="82" t="s">
        <v>184</v>
      </c>
      <c r="E24" s="87">
        <v>134.58</v>
      </c>
      <c r="F24" s="87">
        <v>134.58</v>
      </c>
      <c r="G24" s="87"/>
      <c r="H24" s="87"/>
      <c r="I24" s="87"/>
      <c r="J24" s="87"/>
      <c r="K24" s="97"/>
    </row>
    <row r="25" spans="1:11" ht="15" customHeight="1">
      <c r="A25" s="125" t="s">
        <v>185</v>
      </c>
      <c r="B25" s="126" t="s">
        <v>6</v>
      </c>
      <c r="C25" s="126" t="s">
        <v>6</v>
      </c>
      <c r="D25" s="82" t="s">
        <v>186</v>
      </c>
      <c r="E25" s="87">
        <v>134.58</v>
      </c>
      <c r="F25" s="87">
        <v>134.58</v>
      </c>
      <c r="G25" s="87"/>
      <c r="H25" s="87"/>
      <c r="I25" s="87"/>
      <c r="J25" s="87"/>
      <c r="K25" s="97"/>
    </row>
    <row r="26" spans="1:11" ht="15" customHeight="1">
      <c r="A26" s="125" t="s">
        <v>187</v>
      </c>
      <c r="B26" s="126" t="s">
        <v>6</v>
      </c>
      <c r="C26" s="126" t="s">
        <v>6</v>
      </c>
      <c r="D26" s="82" t="s">
        <v>188</v>
      </c>
      <c r="E26" s="87">
        <v>46.39</v>
      </c>
      <c r="F26" s="87">
        <v>46.39</v>
      </c>
      <c r="G26" s="87"/>
      <c r="H26" s="87"/>
      <c r="I26" s="87"/>
      <c r="J26" s="87"/>
      <c r="K26" s="97"/>
    </row>
    <row r="27" spans="1:11" ht="15" customHeight="1">
      <c r="A27" s="125" t="s">
        <v>189</v>
      </c>
      <c r="B27" s="126" t="s">
        <v>6</v>
      </c>
      <c r="C27" s="126" t="s">
        <v>6</v>
      </c>
      <c r="D27" s="82" t="s">
        <v>190</v>
      </c>
      <c r="E27" s="87">
        <v>88.19</v>
      </c>
      <c r="F27" s="87">
        <v>88.19</v>
      </c>
      <c r="G27" s="87"/>
      <c r="H27" s="87"/>
      <c r="I27" s="87"/>
      <c r="J27" s="87"/>
      <c r="K27" s="97"/>
    </row>
    <row r="28" spans="1:11" ht="15" customHeight="1">
      <c r="A28" s="125" t="s">
        <v>191</v>
      </c>
      <c r="B28" s="126" t="s">
        <v>6</v>
      </c>
      <c r="C28" s="126" t="s">
        <v>6</v>
      </c>
      <c r="D28" s="82" t="s">
        <v>192</v>
      </c>
      <c r="E28" s="87">
        <v>112.44</v>
      </c>
      <c r="F28" s="87">
        <v>112.44</v>
      </c>
      <c r="G28" s="87"/>
      <c r="H28" s="87"/>
      <c r="I28" s="87"/>
      <c r="J28" s="87"/>
      <c r="K28" s="97"/>
    </row>
    <row r="29" spans="1:11" ht="15" customHeight="1" thickBot="1">
      <c r="A29" s="125" t="s">
        <v>193</v>
      </c>
      <c r="B29" s="126" t="s">
        <v>6</v>
      </c>
      <c r="C29" s="126" t="s">
        <v>6</v>
      </c>
      <c r="D29" s="82" t="s">
        <v>194</v>
      </c>
      <c r="E29" s="87">
        <v>112.44</v>
      </c>
      <c r="F29" s="87">
        <v>112.44</v>
      </c>
      <c r="G29" s="87"/>
      <c r="H29" s="87"/>
      <c r="I29" s="87"/>
      <c r="J29" s="87"/>
      <c r="K29" s="97"/>
    </row>
    <row r="30" spans="1:11" ht="15" customHeight="1" thickBot="1">
      <c r="A30" s="127" t="s">
        <v>195</v>
      </c>
      <c r="B30" s="128" t="s">
        <v>6</v>
      </c>
      <c r="C30" s="128" t="s">
        <v>6</v>
      </c>
      <c r="D30" s="83" t="s">
        <v>196</v>
      </c>
      <c r="E30" s="91">
        <v>112.44</v>
      </c>
      <c r="F30" s="91">
        <v>112.44</v>
      </c>
      <c r="G30" s="91"/>
      <c r="H30" s="91"/>
      <c r="I30" s="91"/>
      <c r="J30" s="91"/>
      <c r="K30" s="98"/>
    </row>
    <row r="31" spans="1:6" ht="12.75">
      <c r="A31" s="122" t="s">
        <v>97</v>
      </c>
      <c r="B31" s="123"/>
      <c r="C31" s="123"/>
      <c r="D31" s="123"/>
      <c r="E31" s="123"/>
      <c r="F31" s="123"/>
    </row>
    <row r="32" ht="15">
      <c r="G32" s="39"/>
    </row>
  </sheetData>
  <sheetProtection/>
  <mergeCells count="69">
    <mergeCell ref="A10:C10"/>
    <mergeCell ref="A11:C11"/>
    <mergeCell ref="A1:C1"/>
    <mergeCell ref="A2:K2"/>
    <mergeCell ref="E3:G3"/>
    <mergeCell ref="A5:D5"/>
    <mergeCell ref="F5:F8"/>
    <mergeCell ref="A16:C16"/>
    <mergeCell ref="A17:C17"/>
    <mergeCell ref="A14:C14"/>
    <mergeCell ref="A15:C15"/>
    <mergeCell ref="A12:C12"/>
    <mergeCell ref="A13:C13"/>
    <mergeCell ref="A22:C22"/>
    <mergeCell ref="A24:C24"/>
    <mergeCell ref="A23:C23"/>
    <mergeCell ref="A20:C20"/>
    <mergeCell ref="A21:C21"/>
    <mergeCell ref="A18:C18"/>
    <mergeCell ref="A19:C19"/>
    <mergeCell ref="A29:C29"/>
    <mergeCell ref="A30:C30"/>
    <mergeCell ref="A27:C27"/>
    <mergeCell ref="A28:C28"/>
    <mergeCell ref="A25:C25"/>
    <mergeCell ref="A26:C26"/>
    <mergeCell ref="A31:F31"/>
    <mergeCell ref="D6:D8"/>
    <mergeCell ref="E5:E8"/>
    <mergeCell ref="J5:J8"/>
    <mergeCell ref="G5:G8"/>
    <mergeCell ref="H5:H8"/>
    <mergeCell ref="A6:C8"/>
    <mergeCell ref="I5:I8"/>
    <mergeCell ref="K5:K8"/>
  </mergeCells>
  <printOptions horizontalCentered="1"/>
  <pageMargins left="0.63" right="0.24" top="0.75" bottom="0.75" header="0.31" footer="0.31"/>
  <pageSetup horizontalDpi="600" verticalDpi="600" orientation="landscape" paperSize="9" r:id="rId1"/>
  <headerFooter alignWithMargins="0">
    <oddFooter xml:space="preserve">&amp;L  — 8 —    </oddFooter>
  </headerFooter>
</worksheet>
</file>

<file path=xl/worksheets/sheet3.xml><?xml version="1.0" encoding="utf-8"?>
<worksheet xmlns="http://schemas.openxmlformats.org/spreadsheetml/2006/main" xmlns:r="http://schemas.openxmlformats.org/officeDocument/2006/relationships">
  <dimension ref="A1:K33"/>
  <sheetViews>
    <sheetView zoomScalePageLayoutView="0" workbookViewId="0" topLeftCell="A7">
      <selection activeCell="G13" sqref="G13"/>
    </sheetView>
  </sheetViews>
  <sheetFormatPr defaultColWidth="9.140625" defaultRowHeight="12.75"/>
  <cols>
    <col min="1" max="3" width="3.140625" style="0" customWidth="1"/>
    <col min="4" max="4" width="29.28125" style="0" customWidth="1"/>
    <col min="5" max="5" width="14.28125" style="0" customWidth="1"/>
    <col min="6" max="6" width="14.421875" style="0" customWidth="1"/>
    <col min="7" max="7" width="12.7109375" style="0" customWidth="1"/>
    <col min="8" max="8" width="12.140625" style="0" customWidth="1"/>
    <col min="9" max="9" width="11.00390625" style="0" customWidth="1"/>
    <col min="10" max="10" width="21.28125" style="0" customWidth="1"/>
    <col min="11" max="11" width="9.7109375" style="0" customWidth="1"/>
  </cols>
  <sheetData>
    <row r="1" spans="1:6" ht="12.75">
      <c r="A1" s="16"/>
      <c r="B1" s="16"/>
      <c r="C1" s="16"/>
      <c r="D1" s="16"/>
      <c r="E1" s="16"/>
      <c r="F1" s="16"/>
    </row>
    <row r="2" spans="1:6" ht="20.25">
      <c r="A2" s="129" t="s">
        <v>98</v>
      </c>
      <c r="B2" s="129"/>
      <c r="C2" s="129"/>
      <c r="D2" s="17"/>
      <c r="E2" s="17"/>
      <c r="F2" s="17"/>
    </row>
    <row r="3" spans="1:11" ht="27">
      <c r="A3" s="114" t="s">
        <v>99</v>
      </c>
      <c r="B3" s="114"/>
      <c r="C3" s="114"/>
      <c r="D3" s="114"/>
      <c r="E3" s="114"/>
      <c r="F3" s="114"/>
      <c r="G3" s="114"/>
      <c r="H3" s="114"/>
      <c r="I3" s="114"/>
      <c r="J3" s="114"/>
      <c r="K3" s="33"/>
    </row>
    <row r="4" spans="1:10" ht="15">
      <c r="A4" s="18"/>
      <c r="B4" s="19"/>
      <c r="E4" s="115" t="s">
        <v>100</v>
      </c>
      <c r="F4" s="115"/>
      <c r="G4" s="115"/>
      <c r="J4" s="32" t="s">
        <v>3</v>
      </c>
    </row>
    <row r="5" spans="1:6" ht="15">
      <c r="A5" s="20" t="s">
        <v>4</v>
      </c>
      <c r="F5" s="39"/>
    </row>
    <row r="6" spans="1:10" ht="15" customHeight="1">
      <c r="A6" s="130" t="s">
        <v>8</v>
      </c>
      <c r="B6" s="131" t="s">
        <v>6</v>
      </c>
      <c r="C6" s="131" t="s">
        <v>6</v>
      </c>
      <c r="D6" s="131" t="s">
        <v>6</v>
      </c>
      <c r="E6" s="121" t="s">
        <v>62</v>
      </c>
      <c r="F6" s="121" t="s">
        <v>101</v>
      </c>
      <c r="G6" s="121" t="s">
        <v>102</v>
      </c>
      <c r="H6" s="121" t="s">
        <v>103</v>
      </c>
      <c r="I6" s="121" t="s">
        <v>104</v>
      </c>
      <c r="J6" s="119" t="s">
        <v>105</v>
      </c>
    </row>
    <row r="7" spans="1:10" ht="15" customHeight="1">
      <c r="A7" s="117" t="s">
        <v>90</v>
      </c>
      <c r="B7" s="118" t="s">
        <v>6</v>
      </c>
      <c r="C7" s="118" t="s">
        <v>6</v>
      </c>
      <c r="D7" s="124" t="s">
        <v>91</v>
      </c>
      <c r="E7" s="118" t="s">
        <v>6</v>
      </c>
      <c r="F7" s="118" t="s">
        <v>6</v>
      </c>
      <c r="G7" s="118" t="s">
        <v>6</v>
      </c>
      <c r="H7" s="118" t="s">
        <v>6</v>
      </c>
      <c r="I7" s="118" t="s">
        <v>6</v>
      </c>
      <c r="J7" s="120" t="s">
        <v>6</v>
      </c>
    </row>
    <row r="8" spans="1:10" ht="15" customHeight="1">
      <c r="A8" s="117" t="s">
        <v>6</v>
      </c>
      <c r="B8" s="118" t="s">
        <v>6</v>
      </c>
      <c r="C8" s="118" t="s">
        <v>6</v>
      </c>
      <c r="D8" s="124" t="s">
        <v>6</v>
      </c>
      <c r="E8" s="118" t="s">
        <v>6</v>
      </c>
      <c r="F8" s="118" t="s">
        <v>6</v>
      </c>
      <c r="G8" s="118" t="s">
        <v>6</v>
      </c>
      <c r="H8" s="118" t="s">
        <v>6</v>
      </c>
      <c r="I8" s="118" t="s">
        <v>6</v>
      </c>
      <c r="J8" s="120" t="s">
        <v>6</v>
      </c>
    </row>
    <row r="9" spans="1:10" ht="9.75" customHeight="1">
      <c r="A9" s="117" t="s">
        <v>6</v>
      </c>
      <c r="B9" s="118" t="s">
        <v>6</v>
      </c>
      <c r="C9" s="118" t="s">
        <v>6</v>
      </c>
      <c r="D9" s="124" t="s">
        <v>6</v>
      </c>
      <c r="E9" s="118" t="s">
        <v>6</v>
      </c>
      <c r="F9" s="118" t="s">
        <v>6</v>
      </c>
      <c r="G9" s="118" t="s">
        <v>6</v>
      </c>
      <c r="H9" s="118" t="s">
        <v>6</v>
      </c>
      <c r="I9" s="118" t="s">
        <v>6</v>
      </c>
      <c r="J9" s="120" t="s">
        <v>6</v>
      </c>
    </row>
    <row r="10" spans="1:10" ht="15" customHeight="1">
      <c r="A10" s="66" t="s">
        <v>93</v>
      </c>
      <c r="B10" s="66" t="s">
        <v>94</v>
      </c>
      <c r="C10" s="66" t="s">
        <v>95</v>
      </c>
      <c r="D10" s="65" t="s">
        <v>96</v>
      </c>
      <c r="E10" s="87">
        <f>SUM(E12+E20+E25+E29)</f>
        <v>3558.23</v>
      </c>
      <c r="F10" s="87">
        <f>SUM(F11+F20+F25+F29)</f>
        <v>2252.75</v>
      </c>
      <c r="G10" s="87">
        <v>1305.48</v>
      </c>
      <c r="H10" s="67"/>
      <c r="I10" s="67"/>
      <c r="J10" s="69"/>
    </row>
    <row r="11" spans="1:10" ht="15" customHeight="1">
      <c r="A11" s="125" t="s">
        <v>155</v>
      </c>
      <c r="B11" s="126" t="s">
        <v>6</v>
      </c>
      <c r="C11" s="126" t="s">
        <v>6</v>
      </c>
      <c r="D11" s="82" t="s">
        <v>156</v>
      </c>
      <c r="E11" s="87">
        <v>3275.97</v>
      </c>
      <c r="F11" s="87">
        <v>1970.49</v>
      </c>
      <c r="G11" s="87">
        <v>1305.48</v>
      </c>
      <c r="H11" s="67"/>
      <c r="I11" s="67"/>
      <c r="J11" s="69"/>
    </row>
    <row r="12" spans="1:10" ht="15" customHeight="1">
      <c r="A12" s="125" t="s">
        <v>157</v>
      </c>
      <c r="B12" s="126" t="s">
        <v>6</v>
      </c>
      <c r="C12" s="126" t="s">
        <v>6</v>
      </c>
      <c r="D12" s="82" t="s">
        <v>158</v>
      </c>
      <c r="E12" s="87">
        <f>SUM(E13+E15+E14+E16+E17+E18+E19)</f>
        <v>3275.9700000000003</v>
      </c>
      <c r="F12" s="87">
        <f>SUM(F13:F19)</f>
        <v>1970.49</v>
      </c>
      <c r="G12" s="87">
        <f>SUM(G14+G13+G15+G16+G17+G18+G19)</f>
        <v>1305.48</v>
      </c>
      <c r="H12" s="67"/>
      <c r="I12" s="67"/>
      <c r="J12" s="69"/>
    </row>
    <row r="13" spans="1:10" ht="15" customHeight="1">
      <c r="A13" s="125" t="s">
        <v>159</v>
      </c>
      <c r="B13" s="126" t="s">
        <v>6</v>
      </c>
      <c r="C13" s="126" t="s">
        <v>6</v>
      </c>
      <c r="D13" s="82" t="s">
        <v>160</v>
      </c>
      <c r="E13" s="87">
        <v>1382.38</v>
      </c>
      <c r="F13" s="87">
        <v>1382.38</v>
      </c>
      <c r="G13" s="87">
        <v>0</v>
      </c>
      <c r="H13" s="67"/>
      <c r="I13" s="67"/>
      <c r="J13" s="69"/>
    </row>
    <row r="14" spans="1:10" ht="15" customHeight="1">
      <c r="A14" s="125" t="s">
        <v>161</v>
      </c>
      <c r="B14" s="126" t="s">
        <v>6</v>
      </c>
      <c r="C14" s="126" t="s">
        <v>6</v>
      </c>
      <c r="D14" s="82" t="s">
        <v>162</v>
      </c>
      <c r="E14" s="87">
        <v>101.82</v>
      </c>
      <c r="F14" s="87">
        <v>0</v>
      </c>
      <c r="G14" s="87">
        <v>101.82</v>
      </c>
      <c r="H14" s="67"/>
      <c r="I14" s="67"/>
      <c r="J14" s="69"/>
    </row>
    <row r="15" spans="1:10" ht="15" customHeight="1">
      <c r="A15" s="125" t="s">
        <v>163</v>
      </c>
      <c r="B15" s="126" t="s">
        <v>6</v>
      </c>
      <c r="C15" s="126" t="s">
        <v>6</v>
      </c>
      <c r="D15" s="82" t="s">
        <v>164</v>
      </c>
      <c r="E15" s="87">
        <v>49.94</v>
      </c>
      <c r="F15" s="87">
        <v>49.94</v>
      </c>
      <c r="G15" s="87">
        <v>0</v>
      </c>
      <c r="H15" s="67"/>
      <c r="I15" s="67"/>
      <c r="J15" s="69"/>
    </row>
    <row r="16" spans="1:10" ht="15" customHeight="1">
      <c r="A16" s="125" t="s">
        <v>165</v>
      </c>
      <c r="B16" s="126" t="s">
        <v>6</v>
      </c>
      <c r="C16" s="126" t="s">
        <v>6</v>
      </c>
      <c r="D16" s="82" t="s">
        <v>166</v>
      </c>
      <c r="E16" s="87">
        <v>68.2</v>
      </c>
      <c r="F16" s="87">
        <v>44.33</v>
      </c>
      <c r="G16" s="87">
        <v>23.86</v>
      </c>
      <c r="H16" s="67"/>
      <c r="I16" s="67"/>
      <c r="J16" s="69"/>
    </row>
    <row r="17" spans="1:10" ht="15" customHeight="1">
      <c r="A17" s="125" t="s">
        <v>167</v>
      </c>
      <c r="B17" s="126" t="s">
        <v>6</v>
      </c>
      <c r="C17" s="126" t="s">
        <v>6</v>
      </c>
      <c r="D17" s="82" t="s">
        <v>168</v>
      </c>
      <c r="E17" s="87">
        <v>528.68</v>
      </c>
      <c r="F17" s="87">
        <v>334.97</v>
      </c>
      <c r="G17" s="87">
        <v>193.71</v>
      </c>
      <c r="H17" s="67"/>
      <c r="I17" s="67"/>
      <c r="J17" s="69"/>
    </row>
    <row r="18" spans="1:10" ht="15" customHeight="1">
      <c r="A18" s="125" t="s">
        <v>169</v>
      </c>
      <c r="B18" s="126" t="s">
        <v>6</v>
      </c>
      <c r="C18" s="126" t="s">
        <v>6</v>
      </c>
      <c r="D18" s="82" t="s">
        <v>170</v>
      </c>
      <c r="E18" s="87">
        <v>150</v>
      </c>
      <c r="F18" s="87">
        <v>14.54</v>
      </c>
      <c r="G18" s="87">
        <v>135.47</v>
      </c>
      <c r="H18" s="67"/>
      <c r="I18" s="67"/>
      <c r="J18" s="69"/>
    </row>
    <row r="19" spans="1:10" ht="15" customHeight="1">
      <c r="A19" s="125" t="s">
        <v>171</v>
      </c>
      <c r="B19" s="126" t="s">
        <v>6</v>
      </c>
      <c r="C19" s="126" t="s">
        <v>6</v>
      </c>
      <c r="D19" s="82" t="s">
        <v>172</v>
      </c>
      <c r="E19" s="87">
        <v>994.95</v>
      </c>
      <c r="F19" s="87">
        <v>144.33</v>
      </c>
      <c r="G19" s="87">
        <v>850.62</v>
      </c>
      <c r="H19" s="67"/>
      <c r="I19" s="67"/>
      <c r="J19" s="69"/>
    </row>
    <row r="20" spans="1:10" ht="15" customHeight="1">
      <c r="A20" s="125" t="s">
        <v>173</v>
      </c>
      <c r="B20" s="126" t="s">
        <v>6</v>
      </c>
      <c r="C20" s="126" t="s">
        <v>6</v>
      </c>
      <c r="D20" s="82" t="s">
        <v>174</v>
      </c>
      <c r="E20" s="87">
        <f>SUM(E23+E21)</f>
        <v>35.24</v>
      </c>
      <c r="F20" s="87">
        <f>SUM(F23+F21)</f>
        <v>35.24</v>
      </c>
      <c r="G20" s="87"/>
      <c r="H20" s="67"/>
      <c r="I20" s="67"/>
      <c r="J20" s="69"/>
    </row>
    <row r="21" spans="1:10" ht="15" customHeight="1">
      <c r="A21" s="125" t="s">
        <v>175</v>
      </c>
      <c r="B21" s="126" t="s">
        <v>6</v>
      </c>
      <c r="C21" s="126" t="s">
        <v>6</v>
      </c>
      <c r="D21" s="82" t="s">
        <v>176</v>
      </c>
      <c r="E21" s="87">
        <v>31.26</v>
      </c>
      <c r="F21" s="87">
        <v>31.26</v>
      </c>
      <c r="G21" s="87"/>
      <c r="H21" s="67"/>
      <c r="I21" s="67"/>
      <c r="J21" s="69"/>
    </row>
    <row r="22" spans="1:10" ht="15" customHeight="1">
      <c r="A22" s="125" t="s">
        <v>177</v>
      </c>
      <c r="B22" s="126" t="s">
        <v>6</v>
      </c>
      <c r="C22" s="126" t="s">
        <v>6</v>
      </c>
      <c r="D22" s="82" t="s">
        <v>178</v>
      </c>
      <c r="E22" s="87">
        <v>31.26</v>
      </c>
      <c r="F22" s="87">
        <v>31.26</v>
      </c>
      <c r="G22" s="87"/>
      <c r="H22" s="67"/>
      <c r="I22" s="67"/>
      <c r="J22" s="69"/>
    </row>
    <row r="23" spans="1:10" ht="15" customHeight="1">
      <c r="A23" s="125" t="s">
        <v>179</v>
      </c>
      <c r="B23" s="126" t="s">
        <v>6</v>
      </c>
      <c r="C23" s="126" t="s">
        <v>6</v>
      </c>
      <c r="D23" s="82" t="s">
        <v>180</v>
      </c>
      <c r="E23" s="87">
        <v>3.98</v>
      </c>
      <c r="F23" s="87">
        <v>3.98</v>
      </c>
      <c r="G23" s="87"/>
      <c r="H23" s="67"/>
      <c r="I23" s="67"/>
      <c r="J23" s="69"/>
    </row>
    <row r="24" spans="1:10" ht="15" customHeight="1">
      <c r="A24" s="125" t="s">
        <v>181</v>
      </c>
      <c r="B24" s="126" t="s">
        <v>6</v>
      </c>
      <c r="C24" s="126" t="s">
        <v>6</v>
      </c>
      <c r="D24" s="82" t="s">
        <v>182</v>
      </c>
      <c r="E24" s="87">
        <v>3.98</v>
      </c>
      <c r="F24" s="87">
        <v>3.98</v>
      </c>
      <c r="G24" s="87"/>
      <c r="H24" s="67"/>
      <c r="I24" s="67"/>
      <c r="J24" s="69"/>
    </row>
    <row r="25" spans="1:10" ht="15" customHeight="1">
      <c r="A25" s="125" t="s">
        <v>183</v>
      </c>
      <c r="B25" s="126" t="s">
        <v>6</v>
      </c>
      <c r="C25" s="126" t="s">
        <v>6</v>
      </c>
      <c r="D25" s="82" t="s">
        <v>184</v>
      </c>
      <c r="E25" s="87">
        <v>134.58</v>
      </c>
      <c r="F25" s="87">
        <v>134.58</v>
      </c>
      <c r="G25" s="87"/>
      <c r="H25" s="67"/>
      <c r="I25" s="67"/>
      <c r="J25" s="69"/>
    </row>
    <row r="26" spans="1:10" ht="15" customHeight="1">
      <c r="A26" s="125" t="s">
        <v>185</v>
      </c>
      <c r="B26" s="126" t="s">
        <v>6</v>
      </c>
      <c r="C26" s="126" t="s">
        <v>6</v>
      </c>
      <c r="D26" s="82" t="s">
        <v>186</v>
      </c>
      <c r="E26" s="87">
        <v>134.58</v>
      </c>
      <c r="F26" s="87">
        <v>134.58</v>
      </c>
      <c r="G26" s="87"/>
      <c r="H26" s="67"/>
      <c r="I26" s="67"/>
      <c r="J26" s="69"/>
    </row>
    <row r="27" spans="1:10" ht="15" customHeight="1">
      <c r="A27" s="125" t="s">
        <v>187</v>
      </c>
      <c r="B27" s="126" t="s">
        <v>6</v>
      </c>
      <c r="C27" s="126" t="s">
        <v>6</v>
      </c>
      <c r="D27" s="82" t="s">
        <v>188</v>
      </c>
      <c r="E27" s="87">
        <v>46.39</v>
      </c>
      <c r="F27" s="87">
        <v>46.39</v>
      </c>
      <c r="G27" s="87"/>
      <c r="H27" s="67"/>
      <c r="I27" s="67"/>
      <c r="J27" s="69"/>
    </row>
    <row r="28" spans="1:10" ht="15" customHeight="1">
      <c r="A28" s="125" t="s">
        <v>189</v>
      </c>
      <c r="B28" s="126" t="s">
        <v>6</v>
      </c>
      <c r="C28" s="126" t="s">
        <v>6</v>
      </c>
      <c r="D28" s="82" t="s">
        <v>190</v>
      </c>
      <c r="E28" s="87">
        <v>88.19</v>
      </c>
      <c r="F28" s="87">
        <v>88.19</v>
      </c>
      <c r="G28" s="87"/>
      <c r="H28" s="67"/>
      <c r="I28" s="67"/>
      <c r="J28" s="69"/>
    </row>
    <row r="29" spans="1:10" ht="15" customHeight="1">
      <c r="A29" s="125" t="s">
        <v>191</v>
      </c>
      <c r="B29" s="126" t="s">
        <v>6</v>
      </c>
      <c r="C29" s="126" t="s">
        <v>6</v>
      </c>
      <c r="D29" s="82" t="s">
        <v>192</v>
      </c>
      <c r="E29" s="87">
        <v>112.44</v>
      </c>
      <c r="F29" s="87">
        <v>112.44</v>
      </c>
      <c r="G29" s="87"/>
      <c r="H29" s="67"/>
      <c r="I29" s="67"/>
      <c r="J29" s="69"/>
    </row>
    <row r="30" spans="1:10" ht="15" customHeight="1" thickBot="1">
      <c r="A30" s="125" t="s">
        <v>193</v>
      </c>
      <c r="B30" s="126" t="s">
        <v>6</v>
      </c>
      <c r="C30" s="126" t="s">
        <v>6</v>
      </c>
      <c r="D30" s="82" t="s">
        <v>194</v>
      </c>
      <c r="E30" s="87">
        <v>112.44</v>
      </c>
      <c r="F30" s="87">
        <v>112.44</v>
      </c>
      <c r="G30" s="87"/>
      <c r="H30" s="67"/>
      <c r="I30" s="67"/>
      <c r="J30" s="69"/>
    </row>
    <row r="31" spans="1:10" ht="15" customHeight="1" thickBot="1">
      <c r="A31" s="127" t="s">
        <v>195</v>
      </c>
      <c r="B31" s="128" t="s">
        <v>6</v>
      </c>
      <c r="C31" s="128" t="s">
        <v>6</v>
      </c>
      <c r="D31" s="83" t="s">
        <v>196</v>
      </c>
      <c r="E31" s="91">
        <v>112.44</v>
      </c>
      <c r="F31" s="91">
        <v>112.44</v>
      </c>
      <c r="G31" s="91"/>
      <c r="H31" s="68"/>
      <c r="I31" s="68"/>
      <c r="J31" s="70"/>
    </row>
    <row r="32" spans="1:6" ht="12.75">
      <c r="A32" s="122" t="s">
        <v>106</v>
      </c>
      <c r="B32" s="123"/>
      <c r="C32" s="123"/>
      <c r="D32" s="123"/>
      <c r="E32" s="123"/>
      <c r="F32" s="123"/>
    </row>
    <row r="33" ht="15">
      <c r="F33" s="39"/>
    </row>
  </sheetData>
  <sheetProtection/>
  <mergeCells count="65">
    <mergeCell ref="F6:F9"/>
    <mergeCell ref="G6:G9"/>
    <mergeCell ref="A11:C11"/>
    <mergeCell ref="A12:C12"/>
    <mergeCell ref="A2:C2"/>
    <mergeCell ref="A3:J3"/>
    <mergeCell ref="E4:G4"/>
    <mergeCell ref="A6:D6"/>
    <mergeCell ref="A17:C17"/>
    <mergeCell ref="A18:C18"/>
    <mergeCell ref="A15:C15"/>
    <mergeCell ref="A16:C16"/>
    <mergeCell ref="A13:C13"/>
    <mergeCell ref="A14:C14"/>
    <mergeCell ref="A23:C23"/>
    <mergeCell ref="A24:C24"/>
    <mergeCell ref="A21:C21"/>
    <mergeCell ref="A22:C22"/>
    <mergeCell ref="A19:C19"/>
    <mergeCell ref="A20:C20"/>
    <mergeCell ref="A29:C29"/>
    <mergeCell ref="A31:C31"/>
    <mergeCell ref="A30:C30"/>
    <mergeCell ref="A27:C27"/>
    <mergeCell ref="A28:C28"/>
    <mergeCell ref="A25:C25"/>
    <mergeCell ref="A26:C26"/>
    <mergeCell ref="A32:F32"/>
    <mergeCell ref="D7:D9"/>
    <mergeCell ref="E6:E9"/>
    <mergeCell ref="H6:H9"/>
    <mergeCell ref="I6:I9"/>
    <mergeCell ref="J6:J9"/>
    <mergeCell ref="A7:C9"/>
  </mergeCells>
  <printOptions horizontalCentered="1"/>
  <pageMargins left="0.75" right="0.75" top="0.59" bottom="0.98" header="0.51" footer="0.51"/>
  <pageSetup horizontalDpi="600" verticalDpi="600" orientation="landscape" paperSize="9" r:id="rId1"/>
  <headerFooter alignWithMargins="0">
    <oddFooter>&amp;L&amp;"-,常规"&amp;12  — 9 —</oddFooter>
  </headerFooter>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B15" sqref="B15"/>
    </sheetView>
  </sheetViews>
  <sheetFormatPr defaultColWidth="9.140625" defaultRowHeight="12.75"/>
  <cols>
    <col min="1" max="1" width="23.57421875" style="0" customWidth="1"/>
    <col min="2" max="2" width="8.421875" style="0" customWidth="1"/>
    <col min="3" max="3" width="22.00390625" style="0" customWidth="1"/>
    <col min="4" max="4" width="7.57421875" style="0" customWidth="1"/>
    <col min="5" max="5" width="9.8515625" style="0" customWidth="1"/>
    <col min="6" max="6" width="10.140625" style="0" customWidth="1"/>
    <col min="7" max="7" width="17.00390625" style="0" customWidth="1"/>
    <col min="8" max="8" width="8.00390625" style="0" customWidth="1"/>
    <col min="9" max="9" width="11.28125" style="0" customWidth="1"/>
    <col min="10" max="10" width="12.28125" style="0" customWidth="1"/>
    <col min="11" max="11" width="9.7109375" style="0" customWidth="1"/>
  </cols>
  <sheetData>
    <row r="1" spans="1:6" ht="12.75">
      <c r="A1" s="16"/>
      <c r="B1" s="16"/>
      <c r="C1" s="16"/>
      <c r="D1" s="16"/>
      <c r="E1" s="16"/>
      <c r="F1" s="16"/>
    </row>
    <row r="2" spans="1:6" ht="20.25">
      <c r="A2" s="2" t="s">
        <v>107</v>
      </c>
      <c r="B2" s="17"/>
      <c r="C2" s="17"/>
      <c r="D2" s="17"/>
      <c r="E2" s="17"/>
      <c r="F2" s="17"/>
    </row>
    <row r="3" spans="1:10" ht="27">
      <c r="A3" s="114" t="s">
        <v>108</v>
      </c>
      <c r="B3" s="114"/>
      <c r="C3" s="114"/>
      <c r="D3" s="114"/>
      <c r="E3" s="114"/>
      <c r="F3" s="114"/>
      <c r="G3" s="114"/>
      <c r="H3" s="114"/>
      <c r="I3" s="114"/>
      <c r="J3" s="114"/>
    </row>
    <row r="4" spans="1:10" ht="15.75">
      <c r="A4" s="18"/>
      <c r="B4" s="19"/>
      <c r="C4" s="138" t="s">
        <v>109</v>
      </c>
      <c r="D4" s="139"/>
      <c r="E4" s="139"/>
      <c r="F4" s="139"/>
      <c r="G4" s="139"/>
      <c r="J4" s="32" t="s">
        <v>3</v>
      </c>
    </row>
    <row r="5" spans="1:10" ht="15">
      <c r="A5" s="20" t="s">
        <v>4</v>
      </c>
      <c r="D5" s="39"/>
      <c r="J5" s="58"/>
    </row>
    <row r="6" spans="1:10" ht="15" customHeight="1">
      <c r="A6" s="140" t="s">
        <v>110</v>
      </c>
      <c r="B6" s="132" t="s">
        <v>6</v>
      </c>
      <c r="C6" s="132" t="s">
        <v>111</v>
      </c>
      <c r="D6" s="132" t="s">
        <v>6</v>
      </c>
      <c r="E6" s="132" t="s">
        <v>6</v>
      </c>
      <c r="F6" s="132" t="s">
        <v>6</v>
      </c>
      <c r="G6" s="132" t="s">
        <v>111</v>
      </c>
      <c r="H6" s="132" t="s">
        <v>6</v>
      </c>
      <c r="I6" s="132" t="s">
        <v>6</v>
      </c>
      <c r="J6" s="133" t="s">
        <v>6</v>
      </c>
    </row>
    <row r="7" spans="1:10" ht="14.25" customHeight="1">
      <c r="A7" s="134" t="s">
        <v>112</v>
      </c>
      <c r="B7" s="135" t="s">
        <v>9</v>
      </c>
      <c r="C7" s="135" t="s">
        <v>113</v>
      </c>
      <c r="D7" s="136" t="s">
        <v>9</v>
      </c>
      <c r="E7" s="136" t="s">
        <v>6</v>
      </c>
      <c r="F7" s="136" t="s">
        <v>6</v>
      </c>
      <c r="G7" s="135" t="s">
        <v>11</v>
      </c>
      <c r="H7" s="136" t="s">
        <v>9</v>
      </c>
      <c r="I7" s="136" t="s">
        <v>6</v>
      </c>
      <c r="J7" s="137" t="s">
        <v>6</v>
      </c>
    </row>
    <row r="8" spans="1:10" ht="30.75" customHeight="1">
      <c r="A8" s="134" t="s">
        <v>6</v>
      </c>
      <c r="B8" s="135" t="s">
        <v>6</v>
      </c>
      <c r="C8" s="135" t="s">
        <v>6</v>
      </c>
      <c r="D8" s="41" t="s">
        <v>92</v>
      </c>
      <c r="E8" s="40" t="s">
        <v>114</v>
      </c>
      <c r="F8" s="40" t="s">
        <v>115</v>
      </c>
      <c r="G8" s="135" t="s">
        <v>6</v>
      </c>
      <c r="H8" s="41" t="s">
        <v>92</v>
      </c>
      <c r="I8" s="40" t="s">
        <v>114</v>
      </c>
      <c r="J8" s="59" t="s">
        <v>115</v>
      </c>
    </row>
    <row r="9" spans="1:10" ht="12" customHeight="1">
      <c r="A9" s="42" t="s">
        <v>116</v>
      </c>
      <c r="B9" s="43">
        <v>3549.17</v>
      </c>
      <c r="C9" s="44" t="s">
        <v>13</v>
      </c>
      <c r="D9" s="87">
        <v>3266.91</v>
      </c>
      <c r="E9" s="87">
        <v>3266.91</v>
      </c>
      <c r="F9" s="43"/>
      <c r="G9" s="44" t="s">
        <v>14</v>
      </c>
      <c r="H9" s="87">
        <v>2252.75</v>
      </c>
      <c r="I9" s="87">
        <v>2252.75</v>
      </c>
      <c r="J9" s="60"/>
    </row>
    <row r="10" spans="1:10" ht="12" customHeight="1">
      <c r="A10" s="42" t="s">
        <v>117</v>
      </c>
      <c r="B10" s="43"/>
      <c r="C10" s="44" t="s">
        <v>16</v>
      </c>
      <c r="D10" s="87"/>
      <c r="E10" s="87"/>
      <c r="F10" s="43"/>
      <c r="G10" s="44" t="s">
        <v>17</v>
      </c>
      <c r="H10" s="87">
        <v>1646.25</v>
      </c>
      <c r="I10" s="87">
        <v>1646.25</v>
      </c>
      <c r="J10" s="60"/>
    </row>
    <row r="11" spans="1:10" ht="12" customHeight="1">
      <c r="A11" s="42" t="s">
        <v>6</v>
      </c>
      <c r="B11" s="45" t="s">
        <v>6</v>
      </c>
      <c r="C11" s="44" t="s">
        <v>19</v>
      </c>
      <c r="D11" s="87"/>
      <c r="E11" s="87"/>
      <c r="F11" s="43"/>
      <c r="G11" s="44" t="s">
        <v>20</v>
      </c>
      <c r="H11" s="87">
        <v>606.5</v>
      </c>
      <c r="I11" s="87">
        <v>606.5</v>
      </c>
      <c r="J11" s="60"/>
    </row>
    <row r="12" spans="1:10" ht="12" customHeight="1">
      <c r="A12" s="42" t="s">
        <v>6</v>
      </c>
      <c r="B12" s="45" t="s">
        <v>6</v>
      </c>
      <c r="C12" s="44" t="s">
        <v>22</v>
      </c>
      <c r="D12" s="87"/>
      <c r="E12" s="87"/>
      <c r="F12" s="43"/>
      <c r="G12" s="44" t="s">
        <v>23</v>
      </c>
      <c r="H12" s="87">
        <v>1296.42</v>
      </c>
      <c r="I12" s="87">
        <v>1296.42</v>
      </c>
      <c r="J12" s="60"/>
    </row>
    <row r="13" spans="1:10" ht="12" customHeight="1">
      <c r="A13" s="42" t="s">
        <v>6</v>
      </c>
      <c r="B13" s="45" t="s">
        <v>6</v>
      </c>
      <c r="C13" s="44" t="s">
        <v>25</v>
      </c>
      <c r="D13" s="87"/>
      <c r="E13" s="87"/>
      <c r="F13" s="43"/>
      <c r="G13" s="44" t="s">
        <v>26</v>
      </c>
      <c r="H13" s="87"/>
      <c r="I13" s="87"/>
      <c r="J13" s="60"/>
    </row>
    <row r="14" spans="1:10" ht="12" customHeight="1">
      <c r="A14" s="42" t="s">
        <v>6</v>
      </c>
      <c r="B14" s="45" t="s">
        <v>6</v>
      </c>
      <c r="C14" s="44" t="s">
        <v>28</v>
      </c>
      <c r="D14" s="87"/>
      <c r="E14" s="87"/>
      <c r="F14" s="43"/>
      <c r="G14" s="44" t="s">
        <v>29</v>
      </c>
      <c r="H14" s="87">
        <v>1296.41</v>
      </c>
      <c r="I14" s="87">
        <v>1296.41</v>
      </c>
      <c r="J14" s="60"/>
    </row>
    <row r="15" spans="1:10" ht="12" customHeight="1">
      <c r="A15" s="42" t="s">
        <v>6</v>
      </c>
      <c r="B15" s="45" t="s">
        <v>6</v>
      </c>
      <c r="C15" s="44" t="s">
        <v>31</v>
      </c>
      <c r="D15" s="87"/>
      <c r="E15" s="87"/>
      <c r="F15" s="43"/>
      <c r="G15" s="44" t="s">
        <v>6</v>
      </c>
      <c r="H15" s="93"/>
      <c r="I15" s="93"/>
      <c r="J15" s="61"/>
    </row>
    <row r="16" spans="1:10" ht="12" customHeight="1">
      <c r="A16" s="42" t="s">
        <v>6</v>
      </c>
      <c r="B16" s="45" t="s">
        <v>6</v>
      </c>
      <c r="C16" s="44" t="s">
        <v>33</v>
      </c>
      <c r="D16" s="87">
        <v>35.24</v>
      </c>
      <c r="E16" s="87">
        <v>35.24</v>
      </c>
      <c r="F16" s="43"/>
      <c r="G16" s="44" t="s">
        <v>6</v>
      </c>
      <c r="H16" s="93"/>
      <c r="I16" s="93"/>
      <c r="J16" s="61"/>
    </row>
    <row r="17" spans="1:10" ht="12" customHeight="1">
      <c r="A17" s="42" t="s">
        <v>6</v>
      </c>
      <c r="B17" s="45" t="s">
        <v>6</v>
      </c>
      <c r="C17" s="44" t="s">
        <v>35</v>
      </c>
      <c r="D17" s="87">
        <v>134.58</v>
      </c>
      <c r="E17" s="87">
        <v>134.58</v>
      </c>
      <c r="F17" s="43"/>
      <c r="G17" s="44" t="s">
        <v>6</v>
      </c>
      <c r="H17" s="93"/>
      <c r="I17" s="93"/>
      <c r="J17" s="61"/>
    </row>
    <row r="18" spans="1:10" ht="12" customHeight="1">
      <c r="A18" s="42" t="s">
        <v>6</v>
      </c>
      <c r="B18" s="45" t="s">
        <v>6</v>
      </c>
      <c r="C18" s="44" t="s">
        <v>37</v>
      </c>
      <c r="D18" s="87"/>
      <c r="E18" s="87"/>
      <c r="F18" s="43"/>
      <c r="G18" s="44" t="s">
        <v>6</v>
      </c>
      <c r="H18" s="93"/>
      <c r="I18" s="93"/>
      <c r="J18" s="61"/>
    </row>
    <row r="19" spans="1:10" ht="12" customHeight="1">
      <c r="A19" s="42" t="s">
        <v>6</v>
      </c>
      <c r="B19" s="45" t="s">
        <v>6</v>
      </c>
      <c r="C19" s="44" t="s">
        <v>38</v>
      </c>
      <c r="D19" s="87"/>
      <c r="E19" s="87"/>
      <c r="F19" s="43"/>
      <c r="G19" s="44" t="s">
        <v>39</v>
      </c>
      <c r="H19" s="94"/>
      <c r="I19" s="94"/>
      <c r="J19" s="62"/>
    </row>
    <row r="20" spans="1:10" ht="12" customHeight="1">
      <c r="A20" s="42" t="s">
        <v>6</v>
      </c>
      <c r="B20" s="45" t="s">
        <v>6</v>
      </c>
      <c r="C20" s="44" t="s">
        <v>40</v>
      </c>
      <c r="D20" s="87"/>
      <c r="E20" s="87"/>
      <c r="F20" s="43"/>
      <c r="G20" s="44" t="s">
        <v>43</v>
      </c>
      <c r="H20" s="87">
        <v>1268.87</v>
      </c>
      <c r="I20" s="87">
        <v>1268.87</v>
      </c>
      <c r="J20" s="60"/>
    </row>
    <row r="21" spans="1:10" ht="12" customHeight="1">
      <c r="A21" s="42" t="s">
        <v>6</v>
      </c>
      <c r="B21" s="45" t="s">
        <v>6</v>
      </c>
      <c r="C21" s="44" t="s">
        <v>42</v>
      </c>
      <c r="D21" s="87"/>
      <c r="E21" s="87"/>
      <c r="F21" s="43"/>
      <c r="G21" s="44" t="s">
        <v>45</v>
      </c>
      <c r="H21" s="87">
        <v>1804.4</v>
      </c>
      <c r="I21" s="87">
        <v>1804.4</v>
      </c>
      <c r="J21" s="60"/>
    </row>
    <row r="22" spans="1:10" ht="12" customHeight="1">
      <c r="A22" s="42" t="s">
        <v>6</v>
      </c>
      <c r="B22" s="45" t="s">
        <v>6</v>
      </c>
      <c r="C22" s="44" t="s">
        <v>44</v>
      </c>
      <c r="D22" s="87"/>
      <c r="E22" s="87"/>
      <c r="F22" s="43"/>
      <c r="G22" s="44" t="s">
        <v>47</v>
      </c>
      <c r="H22" s="87">
        <v>417.37</v>
      </c>
      <c r="I22" s="87">
        <v>417.37</v>
      </c>
      <c r="J22" s="60"/>
    </row>
    <row r="23" spans="1:10" ht="12" customHeight="1">
      <c r="A23" s="42" t="s">
        <v>6</v>
      </c>
      <c r="B23" s="45" t="s">
        <v>6</v>
      </c>
      <c r="C23" s="44" t="s">
        <v>46</v>
      </c>
      <c r="D23" s="87"/>
      <c r="E23" s="87"/>
      <c r="F23" s="43"/>
      <c r="G23" s="44" t="s">
        <v>49</v>
      </c>
      <c r="H23" s="87"/>
      <c r="I23" s="87"/>
      <c r="J23" s="60"/>
    </row>
    <row r="24" spans="1:10" ht="12" customHeight="1">
      <c r="A24" s="42" t="s">
        <v>6</v>
      </c>
      <c r="B24" s="45" t="s">
        <v>6</v>
      </c>
      <c r="C24" s="44" t="s">
        <v>48</v>
      </c>
      <c r="D24" s="87"/>
      <c r="E24" s="87"/>
      <c r="F24" s="43"/>
      <c r="G24" s="44" t="s">
        <v>51</v>
      </c>
      <c r="H24" s="87"/>
      <c r="I24" s="87"/>
      <c r="J24" s="60"/>
    </row>
    <row r="25" spans="1:10" ht="12" customHeight="1">
      <c r="A25" s="42" t="s">
        <v>6</v>
      </c>
      <c r="B25" s="45" t="s">
        <v>6</v>
      </c>
      <c r="C25" s="44" t="s">
        <v>50</v>
      </c>
      <c r="D25" s="87"/>
      <c r="E25" s="87"/>
      <c r="F25" s="43"/>
      <c r="G25" s="44" t="s">
        <v>53</v>
      </c>
      <c r="H25" s="87"/>
      <c r="I25" s="87"/>
      <c r="J25" s="60"/>
    </row>
    <row r="26" spans="1:10" ht="12" customHeight="1">
      <c r="A26" s="42" t="s">
        <v>6</v>
      </c>
      <c r="B26" s="45" t="s">
        <v>6</v>
      </c>
      <c r="C26" s="44" t="s">
        <v>52</v>
      </c>
      <c r="D26" s="87"/>
      <c r="E26" s="87"/>
      <c r="F26" s="43"/>
      <c r="G26" s="44" t="s">
        <v>55</v>
      </c>
      <c r="H26" s="87">
        <v>58.53</v>
      </c>
      <c r="I26" s="87">
        <v>58.53</v>
      </c>
      <c r="J26" s="60"/>
    </row>
    <row r="27" spans="1:10" ht="12" customHeight="1">
      <c r="A27" s="42" t="s">
        <v>6</v>
      </c>
      <c r="B27" s="45" t="s">
        <v>6</v>
      </c>
      <c r="C27" s="44" t="s">
        <v>54</v>
      </c>
      <c r="D27" s="87">
        <v>112.44</v>
      </c>
      <c r="E27" s="87">
        <v>112.44</v>
      </c>
      <c r="F27" s="43"/>
      <c r="G27" s="44" t="s">
        <v>57</v>
      </c>
      <c r="H27" s="87"/>
      <c r="I27" s="87"/>
      <c r="J27" s="60"/>
    </row>
    <row r="28" spans="1:10" ht="12" customHeight="1">
      <c r="A28" s="42" t="s">
        <v>6</v>
      </c>
      <c r="B28" s="45" t="s">
        <v>6</v>
      </c>
      <c r="C28" s="44" t="s">
        <v>56</v>
      </c>
      <c r="D28" s="87"/>
      <c r="E28" s="87"/>
      <c r="F28" s="43"/>
      <c r="G28" s="44" t="s">
        <v>6</v>
      </c>
      <c r="H28" s="93"/>
      <c r="I28" s="93"/>
      <c r="J28" s="61"/>
    </row>
    <row r="29" spans="1:10" ht="12" customHeight="1">
      <c r="A29" s="42" t="s">
        <v>6</v>
      </c>
      <c r="B29" s="45" t="s">
        <v>6</v>
      </c>
      <c r="C29" s="44" t="s">
        <v>58</v>
      </c>
      <c r="D29" s="87"/>
      <c r="E29" s="87"/>
      <c r="F29" s="43"/>
      <c r="G29" s="44" t="s">
        <v>6</v>
      </c>
      <c r="H29" s="93"/>
      <c r="I29" s="93"/>
      <c r="J29" s="61"/>
    </row>
    <row r="30" spans="1:10" ht="12" customHeight="1">
      <c r="A30" s="42" t="s">
        <v>6</v>
      </c>
      <c r="B30" s="45"/>
      <c r="C30" s="44" t="s">
        <v>59</v>
      </c>
      <c r="D30" s="87"/>
      <c r="E30" s="87"/>
      <c r="F30" s="43"/>
      <c r="G30" s="46" t="s">
        <v>6</v>
      </c>
      <c r="H30" s="93"/>
      <c r="I30" s="93"/>
      <c r="J30" s="61"/>
    </row>
    <row r="31" spans="1:10" ht="12" customHeight="1">
      <c r="A31" s="42" t="s">
        <v>6</v>
      </c>
      <c r="B31" s="45"/>
      <c r="C31" s="44" t="s">
        <v>60</v>
      </c>
      <c r="D31" s="87"/>
      <c r="E31" s="87"/>
      <c r="F31" s="43"/>
      <c r="G31" s="46" t="s">
        <v>6</v>
      </c>
      <c r="H31" s="93"/>
      <c r="I31" s="93"/>
      <c r="J31" s="61"/>
    </row>
    <row r="32" spans="1:10" ht="12" customHeight="1">
      <c r="A32" s="47" t="s">
        <v>61</v>
      </c>
      <c r="B32" s="43">
        <v>3549.17</v>
      </c>
      <c r="C32" s="48" t="s">
        <v>62</v>
      </c>
      <c r="D32" s="87">
        <f>SUM(D9:D31)</f>
        <v>3549.1699999999996</v>
      </c>
      <c r="E32" s="87">
        <f>SUM(E9:E31)</f>
        <v>3549.1699999999996</v>
      </c>
      <c r="F32" s="43"/>
      <c r="G32" s="48" t="s">
        <v>62</v>
      </c>
      <c r="H32" s="87">
        <f>SUM(H20:H26)</f>
        <v>3549.17</v>
      </c>
      <c r="I32" s="87">
        <f>SUM(I20:I26)</f>
        <v>3549.17</v>
      </c>
      <c r="J32" s="60"/>
    </row>
    <row r="33" spans="1:10" ht="12" customHeight="1">
      <c r="A33" s="42" t="s">
        <v>6</v>
      </c>
      <c r="B33" s="45"/>
      <c r="C33" s="41" t="s">
        <v>6</v>
      </c>
      <c r="D33" s="93"/>
      <c r="E33" s="93"/>
      <c r="F33" s="45"/>
      <c r="G33" s="41" t="s">
        <v>6</v>
      </c>
      <c r="H33" s="93"/>
      <c r="I33" s="93"/>
      <c r="J33" s="61"/>
    </row>
    <row r="34" spans="1:10" ht="12" customHeight="1">
      <c r="A34" s="42" t="s">
        <v>118</v>
      </c>
      <c r="B34" s="49"/>
      <c r="C34" s="50" t="s">
        <v>119</v>
      </c>
      <c r="D34" s="95"/>
      <c r="E34" s="95"/>
      <c r="F34" s="49"/>
      <c r="G34" s="50" t="s">
        <v>119</v>
      </c>
      <c r="H34" s="95"/>
      <c r="I34" s="95"/>
      <c r="J34" s="63"/>
    </row>
    <row r="35" spans="1:10" ht="12" customHeight="1">
      <c r="A35" s="42" t="s">
        <v>116</v>
      </c>
      <c r="B35" s="51"/>
      <c r="C35" s="52" t="s">
        <v>120</v>
      </c>
      <c r="D35" s="84"/>
      <c r="E35" s="84"/>
      <c r="F35" s="51"/>
      <c r="G35" s="52" t="s">
        <v>120</v>
      </c>
      <c r="H35" s="84"/>
      <c r="I35" s="84"/>
      <c r="J35" s="63"/>
    </row>
    <row r="36" spans="1:10" ht="12" customHeight="1">
      <c r="A36" s="42" t="s">
        <v>117</v>
      </c>
      <c r="B36" s="51"/>
      <c r="C36" s="52" t="s">
        <v>121</v>
      </c>
      <c r="D36" s="84"/>
      <c r="E36" s="84"/>
      <c r="F36" s="51"/>
      <c r="G36" s="52" t="s">
        <v>121</v>
      </c>
      <c r="H36" s="84"/>
      <c r="I36" s="84"/>
      <c r="J36" s="63"/>
    </row>
    <row r="37" spans="1:10" ht="12" customHeight="1">
      <c r="A37" s="42" t="s">
        <v>6</v>
      </c>
      <c r="B37" s="53"/>
      <c r="C37" s="52" t="s">
        <v>6</v>
      </c>
      <c r="D37" s="96"/>
      <c r="E37" s="96"/>
      <c r="F37" s="53"/>
      <c r="G37" s="52" t="s">
        <v>6</v>
      </c>
      <c r="H37" s="96"/>
      <c r="I37" s="96"/>
      <c r="J37" s="63"/>
    </row>
    <row r="38" spans="1:10" ht="12" customHeight="1">
      <c r="A38" s="54" t="s">
        <v>79</v>
      </c>
      <c r="B38" s="43">
        <v>3549.17</v>
      </c>
      <c r="C38" s="56" t="s">
        <v>79</v>
      </c>
      <c r="D38" s="87">
        <v>3549.17</v>
      </c>
      <c r="E38" s="87">
        <v>3549.17</v>
      </c>
      <c r="F38" s="55"/>
      <c r="G38" s="56" t="s">
        <v>122</v>
      </c>
      <c r="H38" s="87">
        <v>3549.17</v>
      </c>
      <c r="I38" s="87">
        <v>3549.17</v>
      </c>
      <c r="J38" s="64"/>
    </row>
    <row r="39" spans="1:10" ht="15" customHeight="1">
      <c r="A39" s="107" t="s">
        <v>123</v>
      </c>
      <c r="B39" s="107"/>
      <c r="C39" s="107"/>
      <c r="D39" s="107"/>
      <c r="E39" s="107"/>
      <c r="F39" s="107"/>
      <c r="G39" s="107"/>
      <c r="H39" s="107"/>
      <c r="I39" s="107"/>
      <c r="J39" s="107"/>
    </row>
    <row r="41" ht="15">
      <c r="D41" s="39"/>
    </row>
  </sheetData>
  <sheetProtection/>
  <mergeCells count="44">
    <mergeCell ref="A3:J3"/>
    <mergeCell ref="C4:G4"/>
    <mergeCell ref="A6:B6"/>
    <mergeCell ref="C6:F6"/>
    <mergeCell ref="G6:J6"/>
    <mergeCell ref="D7:F7"/>
    <mergeCell ref="H7:J7"/>
    <mergeCell ref="A39:J39"/>
    <mergeCell ref="A7:A8"/>
    <mergeCell ref="B7:B8"/>
    <mergeCell ref="C7:C8"/>
    <mergeCell ref="G7:G8"/>
  </mergeCells>
  <printOptions/>
  <pageMargins left="0.7480314960629921" right="0.7480314960629921" top="0.1968503937007874" bottom="0.5905511811023623" header="0.5118110236220472" footer="0.5118110236220472"/>
  <pageSetup horizontalDpi="600" verticalDpi="600" orientation="landscape" paperSize="9" r:id="rId1"/>
  <headerFooter alignWithMargins="0">
    <oddFooter>&amp;L  — 10  —</oddFooter>
  </headerFooter>
</worksheet>
</file>

<file path=xl/worksheets/sheet5.xml><?xml version="1.0" encoding="utf-8"?>
<worksheet xmlns="http://schemas.openxmlformats.org/spreadsheetml/2006/main" xmlns:r="http://schemas.openxmlformats.org/officeDocument/2006/relationships">
  <dimension ref="A1:J33"/>
  <sheetViews>
    <sheetView zoomScalePageLayoutView="0" workbookViewId="0" topLeftCell="A3">
      <selection activeCell="D27" sqref="D27"/>
    </sheetView>
  </sheetViews>
  <sheetFormatPr defaultColWidth="9.140625" defaultRowHeight="12.75"/>
  <cols>
    <col min="1" max="2" width="7.00390625" style="0" customWidth="1"/>
    <col min="3" max="3" width="9.00390625" style="0" customWidth="1"/>
    <col min="4" max="4" width="31.57421875" style="0" customWidth="1"/>
    <col min="5" max="5" width="22.28125" style="0" customWidth="1"/>
    <col min="6" max="6" width="21.140625" style="0" customWidth="1"/>
    <col min="7" max="7" width="19.7109375" style="0" customWidth="1"/>
    <col min="8" max="8" width="9.7109375" style="0" customWidth="1"/>
  </cols>
  <sheetData>
    <row r="1" spans="1:6" ht="12.75">
      <c r="A1" s="16"/>
      <c r="B1" s="16"/>
      <c r="C1" s="16"/>
      <c r="D1" s="16"/>
      <c r="E1" s="16"/>
      <c r="F1" s="16"/>
    </row>
    <row r="2" spans="1:6" ht="20.25">
      <c r="A2" s="129" t="s">
        <v>124</v>
      </c>
      <c r="B2" s="129"/>
      <c r="C2" s="17"/>
      <c r="D2" s="17"/>
      <c r="E2" s="17"/>
      <c r="F2" s="17"/>
    </row>
    <row r="3" spans="1:10" ht="27">
      <c r="A3" s="114" t="s">
        <v>125</v>
      </c>
      <c r="B3" s="114"/>
      <c r="C3" s="114"/>
      <c r="D3" s="114"/>
      <c r="E3" s="114"/>
      <c r="F3" s="114"/>
      <c r="G3" s="114"/>
      <c r="H3" s="33"/>
      <c r="I3" s="33"/>
      <c r="J3" s="33"/>
    </row>
    <row r="4" spans="1:7" ht="15">
      <c r="A4" s="18"/>
      <c r="B4" s="19"/>
      <c r="D4" s="115" t="s">
        <v>126</v>
      </c>
      <c r="E4" s="115"/>
      <c r="F4" s="115"/>
      <c r="G4" s="32" t="s">
        <v>3</v>
      </c>
    </row>
    <row r="5" ht="15">
      <c r="A5" s="20" t="s">
        <v>4</v>
      </c>
    </row>
    <row r="6" spans="1:7" ht="15" customHeight="1">
      <c r="A6" s="145" t="s">
        <v>8</v>
      </c>
      <c r="B6" s="146" t="s">
        <v>6</v>
      </c>
      <c r="C6" s="146" t="s">
        <v>6</v>
      </c>
      <c r="D6" s="146" t="s">
        <v>6</v>
      </c>
      <c r="E6" s="146" t="s">
        <v>127</v>
      </c>
      <c r="F6" s="146" t="s">
        <v>6</v>
      </c>
      <c r="G6" s="147" t="s">
        <v>6</v>
      </c>
    </row>
    <row r="7" spans="1:7" ht="15" customHeight="1">
      <c r="A7" s="141" t="s">
        <v>90</v>
      </c>
      <c r="B7" s="142" t="s">
        <v>6</v>
      </c>
      <c r="C7" s="142" t="s">
        <v>6</v>
      </c>
      <c r="D7" s="142" t="s">
        <v>91</v>
      </c>
      <c r="E7" s="142" t="s">
        <v>62</v>
      </c>
      <c r="F7" s="142" t="s">
        <v>101</v>
      </c>
      <c r="G7" s="148" t="s">
        <v>102</v>
      </c>
    </row>
    <row r="8" spans="1:7" ht="13.5" customHeight="1">
      <c r="A8" s="141" t="s">
        <v>6</v>
      </c>
      <c r="B8" s="142" t="s">
        <v>6</v>
      </c>
      <c r="C8" s="142" t="s">
        <v>6</v>
      </c>
      <c r="D8" s="142" t="s">
        <v>6</v>
      </c>
      <c r="E8" s="142" t="s">
        <v>6</v>
      </c>
      <c r="F8" s="142"/>
      <c r="G8" s="148"/>
    </row>
    <row r="9" spans="1:7" ht="8.25" customHeight="1">
      <c r="A9" s="141" t="s">
        <v>6</v>
      </c>
      <c r="B9" s="142" t="s">
        <v>6</v>
      </c>
      <c r="C9" s="142" t="s">
        <v>6</v>
      </c>
      <c r="D9" s="142" t="s">
        <v>6</v>
      </c>
      <c r="E9" s="142" t="s">
        <v>6</v>
      </c>
      <c r="F9" s="142"/>
      <c r="G9" s="148"/>
    </row>
    <row r="10" spans="1:7" ht="16.5" customHeight="1">
      <c r="A10" s="37" t="s">
        <v>93</v>
      </c>
      <c r="B10" s="38" t="s">
        <v>94</v>
      </c>
      <c r="C10" s="38" t="s">
        <v>95</v>
      </c>
      <c r="D10" s="38" t="s">
        <v>96</v>
      </c>
      <c r="E10" s="88">
        <f>SUM(F10+G10)</f>
        <v>3549.17</v>
      </c>
      <c r="F10" s="87">
        <f>SUM(F11+F20+F25+F29)</f>
        <v>2252.75</v>
      </c>
      <c r="G10" s="99">
        <v>1296.42</v>
      </c>
    </row>
    <row r="11" spans="1:7" ht="12.75" customHeight="1">
      <c r="A11" s="125" t="s">
        <v>155</v>
      </c>
      <c r="B11" s="126" t="s">
        <v>6</v>
      </c>
      <c r="C11" s="126" t="s">
        <v>6</v>
      </c>
      <c r="D11" s="82" t="s">
        <v>156</v>
      </c>
      <c r="E11" s="87">
        <v>3266.91</v>
      </c>
      <c r="F11" s="87">
        <v>1970.49</v>
      </c>
      <c r="G11" s="99">
        <v>1296.42</v>
      </c>
    </row>
    <row r="12" spans="1:7" ht="12.75" customHeight="1">
      <c r="A12" s="125" t="s">
        <v>157</v>
      </c>
      <c r="B12" s="126" t="s">
        <v>6</v>
      </c>
      <c r="C12" s="126" t="s">
        <v>6</v>
      </c>
      <c r="D12" s="82" t="s">
        <v>158</v>
      </c>
      <c r="E12" s="87">
        <f>SUM(E13+E15+E14+E16+E17+E18+E19)</f>
        <v>3266.91</v>
      </c>
      <c r="F12" s="87">
        <f>SUM(F13:F19)</f>
        <v>1970.49</v>
      </c>
      <c r="G12" s="99">
        <f>SUM(G14+G13+G15+G16+G17+G18+G19)</f>
        <v>1296.42</v>
      </c>
    </row>
    <row r="13" spans="1:7" ht="12.75" customHeight="1">
      <c r="A13" s="125" t="s">
        <v>159</v>
      </c>
      <c r="B13" s="126" t="s">
        <v>6</v>
      </c>
      <c r="C13" s="126" t="s">
        <v>6</v>
      </c>
      <c r="D13" s="82" t="s">
        <v>160</v>
      </c>
      <c r="E13" s="87">
        <v>1382.38</v>
      </c>
      <c r="F13" s="87">
        <v>1382.38</v>
      </c>
      <c r="G13" s="99">
        <v>0</v>
      </c>
    </row>
    <row r="14" spans="1:7" ht="12.75" customHeight="1">
      <c r="A14" s="125" t="s">
        <v>161</v>
      </c>
      <c r="B14" s="126" t="s">
        <v>6</v>
      </c>
      <c r="C14" s="126" t="s">
        <v>6</v>
      </c>
      <c r="D14" s="82" t="s">
        <v>162</v>
      </c>
      <c r="E14" s="87">
        <v>92.76</v>
      </c>
      <c r="F14" s="87">
        <v>0</v>
      </c>
      <c r="G14" s="99">
        <v>92.76</v>
      </c>
    </row>
    <row r="15" spans="1:7" ht="12.75" customHeight="1">
      <c r="A15" s="125" t="s">
        <v>163</v>
      </c>
      <c r="B15" s="126" t="s">
        <v>6</v>
      </c>
      <c r="C15" s="126" t="s">
        <v>6</v>
      </c>
      <c r="D15" s="82" t="s">
        <v>164</v>
      </c>
      <c r="E15" s="87">
        <v>49.94</v>
      </c>
      <c r="F15" s="87">
        <v>49.94</v>
      </c>
      <c r="G15" s="99">
        <v>0</v>
      </c>
    </row>
    <row r="16" spans="1:7" ht="12.75" customHeight="1">
      <c r="A16" s="125" t="s">
        <v>165</v>
      </c>
      <c r="B16" s="126" t="s">
        <v>6</v>
      </c>
      <c r="C16" s="126" t="s">
        <v>6</v>
      </c>
      <c r="D16" s="82" t="s">
        <v>166</v>
      </c>
      <c r="E16" s="87">
        <v>68.2</v>
      </c>
      <c r="F16" s="87">
        <v>44.33</v>
      </c>
      <c r="G16" s="99">
        <v>23.86</v>
      </c>
    </row>
    <row r="17" spans="1:7" ht="12.75" customHeight="1">
      <c r="A17" s="125" t="s">
        <v>167</v>
      </c>
      <c r="B17" s="126" t="s">
        <v>6</v>
      </c>
      <c r="C17" s="126" t="s">
        <v>6</v>
      </c>
      <c r="D17" s="82" t="s">
        <v>168</v>
      </c>
      <c r="E17" s="87">
        <v>528.68</v>
      </c>
      <c r="F17" s="87">
        <v>334.97</v>
      </c>
      <c r="G17" s="99">
        <v>193.71</v>
      </c>
    </row>
    <row r="18" spans="1:7" ht="12.75" customHeight="1">
      <c r="A18" s="125" t="s">
        <v>169</v>
      </c>
      <c r="B18" s="126" t="s">
        <v>6</v>
      </c>
      <c r="C18" s="126" t="s">
        <v>6</v>
      </c>
      <c r="D18" s="82" t="s">
        <v>170</v>
      </c>
      <c r="E18" s="87">
        <v>150</v>
      </c>
      <c r="F18" s="87">
        <v>14.54</v>
      </c>
      <c r="G18" s="99">
        <v>135.47</v>
      </c>
    </row>
    <row r="19" spans="1:7" ht="12.75" customHeight="1">
      <c r="A19" s="125" t="s">
        <v>171</v>
      </c>
      <c r="B19" s="126" t="s">
        <v>6</v>
      </c>
      <c r="C19" s="126" t="s">
        <v>6</v>
      </c>
      <c r="D19" s="82" t="s">
        <v>172</v>
      </c>
      <c r="E19" s="87">
        <v>994.95</v>
      </c>
      <c r="F19" s="87">
        <v>144.33</v>
      </c>
      <c r="G19" s="100">
        <v>850.62</v>
      </c>
    </row>
    <row r="20" spans="1:7" ht="12.75" customHeight="1">
      <c r="A20" s="125" t="s">
        <v>173</v>
      </c>
      <c r="B20" s="126" t="s">
        <v>6</v>
      </c>
      <c r="C20" s="126" t="s">
        <v>6</v>
      </c>
      <c r="D20" s="82" t="s">
        <v>174</v>
      </c>
      <c r="E20" s="87">
        <f>SUM(E23+E21)</f>
        <v>35.24</v>
      </c>
      <c r="F20" s="87">
        <f>SUM(F23+F21)</f>
        <v>35.24</v>
      </c>
      <c r="G20" s="89"/>
    </row>
    <row r="21" spans="1:7" ht="12.75" customHeight="1">
      <c r="A21" s="125" t="s">
        <v>175</v>
      </c>
      <c r="B21" s="126" t="s">
        <v>6</v>
      </c>
      <c r="C21" s="126" t="s">
        <v>6</v>
      </c>
      <c r="D21" s="82" t="s">
        <v>176</v>
      </c>
      <c r="E21" s="87">
        <v>31.26</v>
      </c>
      <c r="F21" s="87">
        <v>31.26</v>
      </c>
      <c r="G21" s="90"/>
    </row>
    <row r="22" spans="1:7" ht="12.75" customHeight="1">
      <c r="A22" s="125" t="s">
        <v>177</v>
      </c>
      <c r="B22" s="126" t="s">
        <v>6</v>
      </c>
      <c r="C22" s="126" t="s">
        <v>6</v>
      </c>
      <c r="D22" s="82" t="s">
        <v>178</v>
      </c>
      <c r="E22" s="87">
        <v>31.26</v>
      </c>
      <c r="F22" s="87">
        <v>31.26</v>
      </c>
      <c r="G22" s="90"/>
    </row>
    <row r="23" spans="1:7" ht="12.75" customHeight="1">
      <c r="A23" s="125" t="s">
        <v>179</v>
      </c>
      <c r="B23" s="126" t="s">
        <v>6</v>
      </c>
      <c r="C23" s="126" t="s">
        <v>6</v>
      </c>
      <c r="D23" s="82" t="s">
        <v>180</v>
      </c>
      <c r="E23" s="87">
        <v>3.98</v>
      </c>
      <c r="F23" s="87">
        <v>3.98</v>
      </c>
      <c r="G23" s="90"/>
    </row>
    <row r="24" spans="1:7" ht="12.75" customHeight="1">
      <c r="A24" s="125" t="s">
        <v>181</v>
      </c>
      <c r="B24" s="126" t="s">
        <v>6</v>
      </c>
      <c r="C24" s="126" t="s">
        <v>6</v>
      </c>
      <c r="D24" s="82" t="s">
        <v>182</v>
      </c>
      <c r="E24" s="87">
        <v>3.98</v>
      </c>
      <c r="F24" s="87">
        <v>3.98</v>
      </c>
      <c r="G24" s="90"/>
    </row>
    <row r="25" spans="1:7" ht="12.75" customHeight="1">
      <c r="A25" s="125" t="s">
        <v>183</v>
      </c>
      <c r="B25" s="126" t="s">
        <v>6</v>
      </c>
      <c r="C25" s="126" t="s">
        <v>6</v>
      </c>
      <c r="D25" s="82" t="s">
        <v>184</v>
      </c>
      <c r="E25" s="87">
        <v>134.58</v>
      </c>
      <c r="F25" s="87">
        <v>134.58</v>
      </c>
      <c r="G25" s="90"/>
    </row>
    <row r="26" spans="1:7" ht="12.75" customHeight="1">
      <c r="A26" s="125" t="s">
        <v>185</v>
      </c>
      <c r="B26" s="126" t="s">
        <v>6</v>
      </c>
      <c r="C26" s="126" t="s">
        <v>6</v>
      </c>
      <c r="D26" s="82" t="s">
        <v>186</v>
      </c>
      <c r="E26" s="87">
        <v>134.58</v>
      </c>
      <c r="F26" s="87">
        <v>134.58</v>
      </c>
      <c r="G26" s="90"/>
    </row>
    <row r="27" spans="1:7" ht="12.75" customHeight="1">
      <c r="A27" s="125" t="s">
        <v>187</v>
      </c>
      <c r="B27" s="126" t="s">
        <v>6</v>
      </c>
      <c r="C27" s="126" t="s">
        <v>6</v>
      </c>
      <c r="D27" s="82" t="s">
        <v>188</v>
      </c>
      <c r="E27" s="87">
        <v>46.39</v>
      </c>
      <c r="F27" s="87">
        <v>46.39</v>
      </c>
      <c r="G27" s="90"/>
    </row>
    <row r="28" spans="1:7" ht="12.75" customHeight="1">
      <c r="A28" s="125" t="s">
        <v>189</v>
      </c>
      <c r="B28" s="126" t="s">
        <v>6</v>
      </c>
      <c r="C28" s="126" t="s">
        <v>6</v>
      </c>
      <c r="D28" s="82" t="s">
        <v>190</v>
      </c>
      <c r="E28" s="87">
        <v>88.19</v>
      </c>
      <c r="F28" s="87">
        <v>88.19</v>
      </c>
      <c r="G28" s="90"/>
    </row>
    <row r="29" spans="1:7" ht="12.75" customHeight="1">
      <c r="A29" s="125" t="s">
        <v>191</v>
      </c>
      <c r="B29" s="126" t="s">
        <v>6</v>
      </c>
      <c r="C29" s="126" t="s">
        <v>6</v>
      </c>
      <c r="D29" s="82" t="s">
        <v>192</v>
      </c>
      <c r="E29" s="87">
        <v>112.44</v>
      </c>
      <c r="F29" s="87">
        <v>112.44</v>
      </c>
      <c r="G29" s="90"/>
    </row>
    <row r="30" spans="1:7" ht="12.75" customHeight="1" thickBot="1">
      <c r="A30" s="125" t="s">
        <v>193</v>
      </c>
      <c r="B30" s="126" t="s">
        <v>6</v>
      </c>
      <c r="C30" s="126" t="s">
        <v>6</v>
      </c>
      <c r="D30" s="82" t="s">
        <v>194</v>
      </c>
      <c r="E30" s="87">
        <v>112.44</v>
      </c>
      <c r="F30" s="87">
        <v>112.44</v>
      </c>
      <c r="G30" s="90"/>
    </row>
    <row r="31" spans="1:7" ht="12.75" customHeight="1" thickBot="1">
      <c r="A31" s="127" t="s">
        <v>195</v>
      </c>
      <c r="B31" s="128" t="s">
        <v>6</v>
      </c>
      <c r="C31" s="128" t="s">
        <v>6</v>
      </c>
      <c r="D31" s="83" t="s">
        <v>196</v>
      </c>
      <c r="E31" s="91">
        <v>112.44</v>
      </c>
      <c r="F31" s="91">
        <v>112.44</v>
      </c>
      <c r="G31" s="92"/>
    </row>
    <row r="32" spans="1:6" ht="12.75">
      <c r="A32" s="143" t="s">
        <v>128</v>
      </c>
      <c r="B32" s="144"/>
      <c r="C32" s="144"/>
      <c r="D32" s="144"/>
      <c r="E32" s="144"/>
      <c r="F32" s="144"/>
    </row>
    <row r="33" ht="12.75">
      <c r="F33" s="103"/>
    </row>
  </sheetData>
  <sheetProtection/>
  <mergeCells count="32">
    <mergeCell ref="A2:B2"/>
    <mergeCell ref="A3:G3"/>
    <mergeCell ref="D4:F4"/>
    <mergeCell ref="A6:D6"/>
    <mergeCell ref="E6:G6"/>
    <mergeCell ref="A11:C11"/>
    <mergeCell ref="D7:D9"/>
    <mergeCell ref="E7:E9"/>
    <mergeCell ref="F7:F9"/>
    <mergeCell ref="G7:G9"/>
    <mergeCell ref="A15:C15"/>
    <mergeCell ref="A16:C16"/>
    <mergeCell ref="A17:C17"/>
    <mergeCell ref="A26:C26"/>
    <mergeCell ref="A27:C27"/>
    <mergeCell ref="A28:C28"/>
    <mergeCell ref="A31:C31"/>
    <mergeCell ref="A22:C22"/>
    <mergeCell ref="A23:C23"/>
    <mergeCell ref="A24:C24"/>
    <mergeCell ref="A25:C25"/>
    <mergeCell ref="A32:F32"/>
    <mergeCell ref="A29:C29"/>
    <mergeCell ref="A30:C30"/>
    <mergeCell ref="A7:C9"/>
    <mergeCell ref="A18:C18"/>
    <mergeCell ref="A19:C19"/>
    <mergeCell ref="A20:C20"/>
    <mergeCell ref="A21:C21"/>
    <mergeCell ref="A12:C12"/>
    <mergeCell ref="A13:C13"/>
    <mergeCell ref="A14:C14"/>
  </mergeCells>
  <printOptions horizontalCentered="1"/>
  <pageMargins left="1.14" right="0.75" top="0.98" bottom="0.98" header="0.51" footer="0.51"/>
  <pageSetup horizontalDpi="600" verticalDpi="600" orientation="landscape" paperSize="9" r:id="rId1"/>
  <headerFooter alignWithMargins="0">
    <oddFooter>&amp;L&amp;"-,常规"&amp;12  — 11 —</oddFooter>
  </headerFooter>
</worksheet>
</file>

<file path=xl/worksheets/sheet6.xml><?xml version="1.0" encoding="utf-8"?>
<worksheet xmlns="http://schemas.openxmlformats.org/spreadsheetml/2006/main" xmlns:r="http://schemas.openxmlformats.org/officeDocument/2006/relationships">
  <dimension ref="A1:G37"/>
  <sheetViews>
    <sheetView tabSelected="1" zoomScalePageLayoutView="0" workbookViewId="0" topLeftCell="A1">
      <selection activeCell="D20" sqref="D20"/>
    </sheetView>
  </sheetViews>
  <sheetFormatPr defaultColWidth="9.140625" defaultRowHeight="12.75"/>
  <cols>
    <col min="1" max="1" width="11.00390625" style="0" customWidth="1"/>
    <col min="2" max="2" width="14.28125" style="0" customWidth="1"/>
    <col min="3" max="3" width="35.421875" style="0" customWidth="1"/>
    <col min="4" max="4" width="20.28125" style="0" customWidth="1"/>
    <col min="5" max="5" width="22.7109375" style="0" customWidth="1"/>
    <col min="6" max="6" width="21.421875" style="0" customWidth="1"/>
  </cols>
  <sheetData>
    <row r="1" spans="1:6" ht="12.75">
      <c r="A1" s="16"/>
      <c r="B1" s="16"/>
      <c r="C1" s="16"/>
      <c r="D1" s="16"/>
      <c r="E1" s="16"/>
      <c r="F1" s="16"/>
    </row>
    <row r="2" spans="1:6" ht="20.25">
      <c r="A2" s="2" t="s">
        <v>129</v>
      </c>
      <c r="B2" s="17"/>
      <c r="C2" s="17"/>
      <c r="D2" s="17"/>
      <c r="E2" s="17"/>
      <c r="F2" s="17"/>
    </row>
    <row r="3" spans="1:7" ht="26.25" customHeight="1">
      <c r="A3" s="114" t="s">
        <v>130</v>
      </c>
      <c r="B3" s="114"/>
      <c r="C3" s="114"/>
      <c r="D3" s="114"/>
      <c r="E3" s="114"/>
      <c r="F3" s="114"/>
      <c r="G3" s="33"/>
    </row>
    <row r="4" spans="1:6" ht="15">
      <c r="A4" s="18"/>
      <c r="B4" s="19"/>
      <c r="C4" s="164" t="s">
        <v>131</v>
      </c>
      <c r="D4" s="164"/>
      <c r="E4" s="164"/>
      <c r="F4" s="32" t="s">
        <v>3</v>
      </c>
    </row>
    <row r="5" ht="15.75" thickBot="1">
      <c r="A5" s="20" t="s">
        <v>4</v>
      </c>
    </row>
    <row r="6" spans="1:6" ht="24" customHeight="1">
      <c r="A6" s="165" t="s">
        <v>8</v>
      </c>
      <c r="B6" s="166" t="s">
        <v>6</v>
      </c>
      <c r="C6" s="167" t="s">
        <v>6</v>
      </c>
      <c r="D6" s="160" t="s">
        <v>96</v>
      </c>
      <c r="E6" s="160" t="s">
        <v>132</v>
      </c>
      <c r="F6" s="161" t="s">
        <v>133</v>
      </c>
    </row>
    <row r="7" spans="1:6" ht="15" customHeight="1">
      <c r="A7" s="151" t="s">
        <v>134</v>
      </c>
      <c r="B7" s="152" t="s">
        <v>6</v>
      </c>
      <c r="C7" s="157" t="s">
        <v>91</v>
      </c>
      <c r="D7" s="158" t="s">
        <v>6</v>
      </c>
      <c r="E7" s="158"/>
      <c r="F7" s="162"/>
    </row>
    <row r="8" spans="1:6" ht="15" customHeight="1">
      <c r="A8" s="153" t="s">
        <v>6</v>
      </c>
      <c r="B8" s="154" t="s">
        <v>6</v>
      </c>
      <c r="C8" s="158" t="s">
        <v>6</v>
      </c>
      <c r="D8" s="158" t="s">
        <v>6</v>
      </c>
      <c r="E8" s="158"/>
      <c r="F8" s="162"/>
    </row>
    <row r="9" spans="1:6" ht="15" customHeight="1">
      <c r="A9" s="155" t="s">
        <v>6</v>
      </c>
      <c r="B9" s="156" t="s">
        <v>6</v>
      </c>
      <c r="C9" s="159" t="s">
        <v>6</v>
      </c>
      <c r="D9" s="159" t="s">
        <v>6</v>
      </c>
      <c r="E9" s="159"/>
      <c r="F9" s="163"/>
    </row>
    <row r="10" spans="1:6" ht="16.5" customHeight="1">
      <c r="A10" s="34" t="s">
        <v>93</v>
      </c>
      <c r="B10" s="35" t="s">
        <v>94</v>
      </c>
      <c r="C10" s="35" t="s">
        <v>96</v>
      </c>
      <c r="D10" s="84">
        <f>E10+F10</f>
        <v>2252.75</v>
      </c>
      <c r="E10" s="84">
        <f>E11+E30</f>
        <v>1646.25</v>
      </c>
      <c r="F10" s="84">
        <f>F15</f>
        <v>606.5</v>
      </c>
    </row>
    <row r="11" spans="1:6" ht="16.5" customHeight="1">
      <c r="A11" s="201">
        <v>301</v>
      </c>
      <c r="B11" s="202"/>
      <c r="C11" s="203" t="s">
        <v>197</v>
      </c>
      <c r="D11" s="84">
        <f>D12+D13+D14</f>
        <v>1251.28</v>
      </c>
      <c r="E11" s="84">
        <f>E12+E13+E14</f>
        <v>1251.28</v>
      </c>
      <c r="F11" s="86"/>
    </row>
    <row r="12" spans="1:6" ht="16.5" customHeight="1">
      <c r="A12" s="149">
        <v>30101</v>
      </c>
      <c r="B12" s="150"/>
      <c r="C12" s="200" t="s">
        <v>198</v>
      </c>
      <c r="D12" s="84">
        <v>786.51</v>
      </c>
      <c r="E12" s="84">
        <v>786.51</v>
      </c>
      <c r="F12" s="86"/>
    </row>
    <row r="13" spans="1:6" ht="16.5" customHeight="1">
      <c r="A13" s="149">
        <v>30103</v>
      </c>
      <c r="B13" s="150"/>
      <c r="C13" s="200" t="s">
        <v>199</v>
      </c>
      <c r="D13" s="84">
        <v>359.68</v>
      </c>
      <c r="E13" s="84">
        <v>359.68</v>
      </c>
      <c r="F13" s="86"/>
    </row>
    <row r="14" spans="1:6" ht="16.5" customHeight="1">
      <c r="A14" s="149">
        <v>30104</v>
      </c>
      <c r="B14" s="150"/>
      <c r="C14" s="200" t="s">
        <v>200</v>
      </c>
      <c r="D14" s="84">
        <v>105.09</v>
      </c>
      <c r="E14" s="84">
        <v>105.09</v>
      </c>
      <c r="F14" s="86"/>
    </row>
    <row r="15" spans="1:6" ht="16.5" customHeight="1">
      <c r="A15" s="201">
        <v>302</v>
      </c>
      <c r="B15" s="202"/>
      <c r="C15" s="203" t="s">
        <v>201</v>
      </c>
      <c r="D15" s="84">
        <f>D16+D17+D18+D19+D20+D21+D22+D23+D24+D25+D26+D27+D28+D29</f>
        <v>606.51</v>
      </c>
      <c r="E15" s="84"/>
      <c r="F15" s="84">
        <f>F16+F17+F18+F19+F20+F21+F22+F23+F24+F25+F26+F27+F28+F29</f>
        <v>606.5</v>
      </c>
    </row>
    <row r="16" spans="1:6" ht="16.5" customHeight="1">
      <c r="A16" s="149">
        <v>30201</v>
      </c>
      <c r="B16" s="150"/>
      <c r="C16" s="200" t="s">
        <v>203</v>
      </c>
      <c r="D16" s="84">
        <v>25.28</v>
      </c>
      <c r="E16" s="84"/>
      <c r="F16" s="84">
        <v>25.28</v>
      </c>
    </row>
    <row r="17" spans="1:6" ht="16.5" customHeight="1">
      <c r="A17" s="149">
        <v>30202</v>
      </c>
      <c r="B17" s="150"/>
      <c r="C17" s="200" t="s">
        <v>202</v>
      </c>
      <c r="D17" s="84">
        <v>0.56</v>
      </c>
      <c r="E17" s="84"/>
      <c r="F17" s="84">
        <v>0.56</v>
      </c>
    </row>
    <row r="18" spans="1:6" ht="16.5" customHeight="1">
      <c r="A18" s="149">
        <v>30205</v>
      </c>
      <c r="B18" s="150"/>
      <c r="C18" s="200" t="s">
        <v>204</v>
      </c>
      <c r="D18" s="84">
        <v>0.16</v>
      </c>
      <c r="E18" s="84"/>
      <c r="F18" s="84">
        <v>0.16</v>
      </c>
    </row>
    <row r="19" spans="1:6" ht="16.5" customHeight="1">
      <c r="A19" s="149">
        <v>30206</v>
      </c>
      <c r="B19" s="150"/>
      <c r="C19" s="200" t="s">
        <v>205</v>
      </c>
      <c r="D19" s="84">
        <v>1.67</v>
      </c>
      <c r="E19" s="84"/>
      <c r="F19" s="84">
        <v>1.67</v>
      </c>
    </row>
    <row r="20" spans="1:6" ht="16.5" customHeight="1">
      <c r="A20" s="149">
        <v>30207</v>
      </c>
      <c r="B20" s="150"/>
      <c r="C20" s="200" t="s">
        <v>206</v>
      </c>
      <c r="D20" s="84">
        <v>3.57</v>
      </c>
      <c r="E20" s="84"/>
      <c r="F20" s="84">
        <v>3.57</v>
      </c>
    </row>
    <row r="21" spans="1:6" ht="16.5" customHeight="1">
      <c r="A21" s="149">
        <v>30213</v>
      </c>
      <c r="B21" s="150"/>
      <c r="C21" s="200" t="s">
        <v>207</v>
      </c>
      <c r="D21" s="84">
        <v>36.9</v>
      </c>
      <c r="E21" s="84"/>
      <c r="F21" s="84">
        <v>36.9</v>
      </c>
    </row>
    <row r="22" spans="1:6" ht="16.5" customHeight="1">
      <c r="A22" s="149">
        <v>30216</v>
      </c>
      <c r="B22" s="150"/>
      <c r="C22" s="200" t="s">
        <v>209</v>
      </c>
      <c r="D22" s="84">
        <v>4.04</v>
      </c>
      <c r="E22" s="84"/>
      <c r="F22" s="84">
        <v>4.04</v>
      </c>
    </row>
    <row r="23" spans="1:6" ht="16.5" customHeight="1">
      <c r="A23" s="149">
        <v>30217</v>
      </c>
      <c r="B23" s="150"/>
      <c r="C23" s="200" t="s">
        <v>208</v>
      </c>
      <c r="D23" s="84">
        <v>42.69</v>
      </c>
      <c r="E23" s="84"/>
      <c r="F23" s="84">
        <v>42.69</v>
      </c>
    </row>
    <row r="24" spans="1:6" ht="16.5" customHeight="1">
      <c r="A24" s="149">
        <v>30226</v>
      </c>
      <c r="B24" s="150"/>
      <c r="C24" s="200" t="s">
        <v>210</v>
      </c>
      <c r="D24" s="84">
        <v>280.89</v>
      </c>
      <c r="E24" s="84"/>
      <c r="F24" s="84">
        <v>280.88</v>
      </c>
    </row>
    <row r="25" spans="1:6" ht="16.5" customHeight="1">
      <c r="A25" s="149">
        <v>30227</v>
      </c>
      <c r="B25" s="150"/>
      <c r="C25" s="200" t="s">
        <v>211</v>
      </c>
      <c r="D25" s="84">
        <v>7.98</v>
      </c>
      <c r="E25" s="84"/>
      <c r="F25" s="84">
        <v>7.98</v>
      </c>
    </row>
    <row r="26" spans="1:6" ht="16.5" customHeight="1">
      <c r="A26" s="149">
        <v>30228</v>
      </c>
      <c r="B26" s="150"/>
      <c r="C26" s="200" t="s">
        <v>212</v>
      </c>
      <c r="D26" s="84">
        <v>30.63</v>
      </c>
      <c r="E26" s="84"/>
      <c r="F26" s="84">
        <v>30.63</v>
      </c>
    </row>
    <row r="27" spans="1:6" ht="16.5" customHeight="1">
      <c r="A27" s="149">
        <v>30231</v>
      </c>
      <c r="B27" s="150"/>
      <c r="C27" s="200" t="s">
        <v>213</v>
      </c>
      <c r="D27" s="84">
        <v>30.72</v>
      </c>
      <c r="E27" s="84"/>
      <c r="F27" s="84">
        <v>30.72</v>
      </c>
    </row>
    <row r="28" spans="1:6" ht="16.5" customHeight="1">
      <c r="A28" s="149">
        <v>30239</v>
      </c>
      <c r="B28" s="150"/>
      <c r="C28" s="200" t="s">
        <v>214</v>
      </c>
      <c r="D28" s="84">
        <v>69.54</v>
      </c>
      <c r="E28" s="84"/>
      <c r="F28" s="84">
        <v>69.54</v>
      </c>
    </row>
    <row r="29" spans="1:6" ht="16.5" customHeight="1">
      <c r="A29" s="149">
        <v>30299</v>
      </c>
      <c r="B29" s="150"/>
      <c r="C29" s="200" t="s">
        <v>215</v>
      </c>
      <c r="D29" s="84">
        <v>71.88</v>
      </c>
      <c r="E29" s="84"/>
      <c r="F29" s="84">
        <v>71.88</v>
      </c>
    </row>
    <row r="30" spans="1:6" ht="16.5" customHeight="1">
      <c r="A30" s="201">
        <v>303</v>
      </c>
      <c r="B30" s="202"/>
      <c r="C30" s="203" t="s">
        <v>216</v>
      </c>
      <c r="D30" s="84">
        <f>D31+D32+D33+D34+D35</f>
        <v>394.96999999999997</v>
      </c>
      <c r="E30" s="84">
        <f>E31+E32+E33+E34+E35</f>
        <v>394.96999999999997</v>
      </c>
      <c r="F30" s="86"/>
    </row>
    <row r="31" spans="1:6" ht="16.5" customHeight="1">
      <c r="A31" s="149">
        <v>30304</v>
      </c>
      <c r="B31" s="150"/>
      <c r="C31" s="200" t="s">
        <v>218</v>
      </c>
      <c r="D31" s="84">
        <v>15.02</v>
      </c>
      <c r="E31" s="84">
        <v>15.02</v>
      </c>
      <c r="F31" s="86"/>
    </row>
    <row r="32" spans="1:6" ht="16.5" customHeight="1">
      <c r="A32" s="149">
        <v>30307</v>
      </c>
      <c r="B32" s="150"/>
      <c r="C32" s="200" t="s">
        <v>217</v>
      </c>
      <c r="D32" s="84">
        <v>83.08</v>
      </c>
      <c r="E32" s="84">
        <v>83.08</v>
      </c>
      <c r="F32" s="86"/>
    </row>
    <row r="33" spans="1:6" ht="16.5" customHeight="1">
      <c r="A33" s="149">
        <v>30309</v>
      </c>
      <c r="B33" s="150"/>
      <c r="C33" s="200" t="s">
        <v>219</v>
      </c>
      <c r="D33" s="84">
        <v>102.22</v>
      </c>
      <c r="E33" s="84">
        <v>102.22</v>
      </c>
      <c r="F33" s="86"/>
    </row>
    <row r="34" spans="1:6" ht="16.5" customHeight="1">
      <c r="A34" s="149">
        <v>30311</v>
      </c>
      <c r="B34" s="150"/>
      <c r="C34" s="200" t="s">
        <v>220</v>
      </c>
      <c r="D34" s="84">
        <v>123.35</v>
      </c>
      <c r="E34" s="84">
        <v>123.35</v>
      </c>
      <c r="F34" s="86"/>
    </row>
    <row r="35" spans="1:6" ht="16.5" customHeight="1">
      <c r="A35" s="149">
        <v>30399</v>
      </c>
      <c r="B35" s="150"/>
      <c r="C35" s="200" t="s">
        <v>221</v>
      </c>
      <c r="D35" s="84">
        <v>71.3</v>
      </c>
      <c r="E35" s="84">
        <v>71.3</v>
      </c>
      <c r="F35" s="86"/>
    </row>
    <row r="36" spans="1:6" ht="12.75">
      <c r="A36" s="143" t="s">
        <v>135</v>
      </c>
      <c r="B36" s="144"/>
      <c r="C36" s="144"/>
      <c r="D36" s="144"/>
      <c r="E36" s="144"/>
      <c r="F36" s="144"/>
    </row>
    <row r="37" ht="12.75">
      <c r="D37" s="103"/>
    </row>
  </sheetData>
  <sheetProtection/>
  <mergeCells count="34">
    <mergeCell ref="A32:B32"/>
    <mergeCell ref="A33:B33"/>
    <mergeCell ref="A34:B34"/>
    <mergeCell ref="A35:B35"/>
    <mergeCell ref="A26:B26"/>
    <mergeCell ref="A27:B27"/>
    <mergeCell ref="A28:B28"/>
    <mergeCell ref="A29:B29"/>
    <mergeCell ref="A30:B30"/>
    <mergeCell ref="A31:B31"/>
    <mergeCell ref="A17:B17"/>
    <mergeCell ref="A18:B18"/>
    <mergeCell ref="A19:B19"/>
    <mergeCell ref="A36:F36"/>
    <mergeCell ref="A20:B20"/>
    <mergeCell ref="A21:B21"/>
    <mergeCell ref="A22:B22"/>
    <mergeCell ref="A23:B23"/>
    <mergeCell ref="A24:B24"/>
    <mergeCell ref="A25:B25"/>
    <mergeCell ref="A11:B11"/>
    <mergeCell ref="A12:B12"/>
    <mergeCell ref="A13:B13"/>
    <mergeCell ref="A14:B14"/>
    <mergeCell ref="A15:B15"/>
    <mergeCell ref="A16:B16"/>
    <mergeCell ref="A3:F3"/>
    <mergeCell ref="C4:E4"/>
    <mergeCell ref="A6:C6"/>
    <mergeCell ref="D6:D9"/>
    <mergeCell ref="E6:E9"/>
    <mergeCell ref="F6:F9"/>
    <mergeCell ref="A7:B9"/>
    <mergeCell ref="C7:C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2"/>
  <sheetViews>
    <sheetView zoomScalePageLayoutView="0" workbookViewId="0" topLeftCell="A1">
      <selection activeCell="L14" sqref="L14"/>
    </sheetView>
  </sheetViews>
  <sheetFormatPr defaultColWidth="9.140625" defaultRowHeight="12.75"/>
  <cols>
    <col min="1" max="3" width="3.140625" style="0" customWidth="1"/>
    <col min="4" max="4" width="29.7109375" style="0" customWidth="1"/>
    <col min="5" max="8" width="16.00390625" style="0" customWidth="1"/>
    <col min="9" max="9" width="13.00390625" style="0" customWidth="1"/>
    <col min="10" max="10" width="16.00390625" style="0" customWidth="1"/>
    <col min="11" max="11" width="9.7109375" style="0" customWidth="1"/>
  </cols>
  <sheetData>
    <row r="1" spans="1:6" ht="12.75">
      <c r="A1" s="16"/>
      <c r="B1" s="16"/>
      <c r="C1" s="16"/>
      <c r="D1" s="16"/>
      <c r="E1" s="16"/>
      <c r="F1" s="16"/>
    </row>
    <row r="2" spans="1:6" ht="20.25">
      <c r="A2" s="179" t="s">
        <v>136</v>
      </c>
      <c r="B2" s="179"/>
      <c r="C2" s="179"/>
      <c r="D2" s="17"/>
      <c r="E2" s="17"/>
      <c r="F2" s="17"/>
    </row>
    <row r="3" spans="1:10" ht="27">
      <c r="A3" s="114" t="s">
        <v>137</v>
      </c>
      <c r="B3" s="114"/>
      <c r="C3" s="114"/>
      <c r="D3" s="114"/>
      <c r="E3" s="114"/>
      <c r="F3" s="114"/>
      <c r="G3" s="114"/>
      <c r="H3" s="114"/>
      <c r="I3" s="114"/>
      <c r="J3" s="114"/>
    </row>
    <row r="4" spans="1:10" ht="15">
      <c r="A4" s="18"/>
      <c r="B4" s="19"/>
      <c r="E4" s="164" t="s">
        <v>138</v>
      </c>
      <c r="F4" s="164"/>
      <c r="G4" s="164"/>
      <c r="J4" s="32" t="s">
        <v>3</v>
      </c>
    </row>
    <row r="5" ht="15">
      <c r="A5" s="20" t="s">
        <v>4</v>
      </c>
    </row>
    <row r="6" spans="1:10" ht="15" customHeight="1">
      <c r="A6" s="145" t="s">
        <v>8</v>
      </c>
      <c r="B6" s="180" t="s">
        <v>6</v>
      </c>
      <c r="C6" s="180" t="s">
        <v>6</v>
      </c>
      <c r="D6" s="180" t="s">
        <v>6</v>
      </c>
      <c r="E6" s="173" t="s">
        <v>139</v>
      </c>
      <c r="F6" s="173" t="s">
        <v>140</v>
      </c>
      <c r="G6" s="180" t="s">
        <v>127</v>
      </c>
      <c r="H6" s="180" t="s">
        <v>6</v>
      </c>
      <c r="I6" s="180" t="s">
        <v>6</v>
      </c>
      <c r="J6" s="181" t="s">
        <v>141</v>
      </c>
    </row>
    <row r="7" spans="1:10" ht="15" customHeight="1">
      <c r="A7" s="141" t="s">
        <v>90</v>
      </c>
      <c r="B7" s="172" t="s">
        <v>6</v>
      </c>
      <c r="C7" s="172" t="s">
        <v>6</v>
      </c>
      <c r="D7" s="172" t="s">
        <v>91</v>
      </c>
      <c r="E7" s="174" t="s">
        <v>139</v>
      </c>
      <c r="F7" s="174"/>
      <c r="G7" s="172" t="s">
        <v>96</v>
      </c>
      <c r="H7" s="176" t="s">
        <v>101</v>
      </c>
      <c r="I7" s="176" t="s">
        <v>102</v>
      </c>
      <c r="J7" s="182" t="s">
        <v>141</v>
      </c>
    </row>
    <row r="8" spans="1:10" ht="15" customHeight="1">
      <c r="A8" s="141" t="s">
        <v>6</v>
      </c>
      <c r="B8" s="172" t="s">
        <v>6</v>
      </c>
      <c r="C8" s="172" t="s">
        <v>6</v>
      </c>
      <c r="D8" s="172" t="s">
        <v>6</v>
      </c>
      <c r="E8" s="174" t="s">
        <v>6</v>
      </c>
      <c r="F8" s="174"/>
      <c r="G8" s="172" t="s">
        <v>6</v>
      </c>
      <c r="H8" s="174"/>
      <c r="I8" s="174"/>
      <c r="J8" s="182" t="s">
        <v>6</v>
      </c>
    </row>
    <row r="9" spans="1:10" ht="30.75" customHeight="1">
      <c r="A9" s="141" t="s">
        <v>6</v>
      </c>
      <c r="B9" s="172" t="s">
        <v>6</v>
      </c>
      <c r="C9" s="172" t="s">
        <v>6</v>
      </c>
      <c r="D9" s="172" t="s">
        <v>6</v>
      </c>
      <c r="E9" s="175" t="s">
        <v>6</v>
      </c>
      <c r="F9" s="175"/>
      <c r="G9" s="172" t="s">
        <v>6</v>
      </c>
      <c r="H9" s="175"/>
      <c r="I9" s="175"/>
      <c r="J9" s="183" t="s">
        <v>6</v>
      </c>
    </row>
    <row r="10" spans="1:10" ht="21.75" customHeight="1">
      <c r="A10" s="22" t="s">
        <v>93</v>
      </c>
      <c r="B10" s="22" t="s">
        <v>94</v>
      </c>
      <c r="C10" s="22" t="s">
        <v>95</v>
      </c>
      <c r="D10" s="21" t="s">
        <v>96</v>
      </c>
      <c r="E10" s="23" t="s">
        <v>6</v>
      </c>
      <c r="F10" s="24"/>
      <c r="G10" s="24"/>
      <c r="H10" s="24"/>
      <c r="I10" s="24"/>
      <c r="J10" s="104" t="s">
        <v>6</v>
      </c>
    </row>
    <row r="11" spans="1:10" ht="21.75" customHeight="1">
      <c r="A11" s="177"/>
      <c r="B11" s="178"/>
      <c r="C11" s="178"/>
      <c r="D11" s="25"/>
      <c r="E11" s="23"/>
      <c r="F11" s="24"/>
      <c r="G11" s="24"/>
      <c r="H11" s="23"/>
      <c r="I11" s="24"/>
      <c r="J11" s="104"/>
    </row>
    <row r="12" spans="1:10" ht="21.75" customHeight="1">
      <c r="A12" s="177"/>
      <c r="B12" s="178"/>
      <c r="C12" s="178"/>
      <c r="D12" s="25"/>
      <c r="E12" s="23"/>
      <c r="F12" s="24"/>
      <c r="G12" s="24"/>
      <c r="H12" s="23"/>
      <c r="I12" s="24"/>
      <c r="J12" s="104"/>
    </row>
    <row r="13" spans="1:10" ht="21.75" customHeight="1">
      <c r="A13" s="177"/>
      <c r="B13" s="178"/>
      <c r="C13" s="178"/>
      <c r="D13" s="25"/>
      <c r="E13" s="23"/>
      <c r="F13" s="24"/>
      <c r="G13" s="24"/>
      <c r="H13" s="23"/>
      <c r="I13" s="24"/>
      <c r="J13" s="104"/>
    </row>
    <row r="14" spans="1:10" ht="21.75" customHeight="1">
      <c r="A14" s="177"/>
      <c r="B14" s="178"/>
      <c r="C14" s="178"/>
      <c r="D14" s="25"/>
      <c r="E14" s="23"/>
      <c r="F14" s="24"/>
      <c r="G14" s="24"/>
      <c r="H14" s="23"/>
      <c r="I14" s="24"/>
      <c r="J14" s="104"/>
    </row>
    <row r="15" spans="1:10" ht="21.75" customHeight="1">
      <c r="A15" s="177"/>
      <c r="B15" s="178"/>
      <c r="C15" s="178"/>
      <c r="D15" s="25"/>
      <c r="E15" s="23"/>
      <c r="F15" s="24"/>
      <c r="G15" s="24"/>
      <c r="H15" s="23"/>
      <c r="I15" s="24"/>
      <c r="J15" s="104"/>
    </row>
    <row r="16" spans="1:10" ht="21.75" customHeight="1">
      <c r="A16" s="177"/>
      <c r="B16" s="178"/>
      <c r="C16" s="178"/>
      <c r="D16" s="25"/>
      <c r="E16" s="23"/>
      <c r="F16" s="24"/>
      <c r="G16" s="24"/>
      <c r="H16" s="23"/>
      <c r="I16" s="24"/>
      <c r="J16" s="104"/>
    </row>
    <row r="17" spans="1:10" ht="21.75" customHeight="1">
      <c r="A17" s="168"/>
      <c r="B17" s="169"/>
      <c r="C17" s="169"/>
      <c r="D17" s="26"/>
      <c r="E17" s="27"/>
      <c r="F17" s="28"/>
      <c r="G17" s="28"/>
      <c r="H17" s="28"/>
      <c r="I17" s="28"/>
      <c r="J17" s="105"/>
    </row>
    <row r="18" spans="1:10" ht="21.75" customHeight="1">
      <c r="A18" s="168"/>
      <c r="B18" s="169"/>
      <c r="C18" s="169"/>
      <c r="D18" s="26"/>
      <c r="E18" s="27"/>
      <c r="F18" s="28"/>
      <c r="G18" s="28"/>
      <c r="H18" s="27"/>
      <c r="I18" s="28"/>
      <c r="J18" s="105"/>
    </row>
    <row r="19" spans="1:10" ht="21.75" customHeight="1">
      <c r="A19" s="168"/>
      <c r="B19" s="169"/>
      <c r="C19" s="169"/>
      <c r="D19" s="26"/>
      <c r="E19" s="27"/>
      <c r="F19" s="28"/>
      <c r="G19" s="28"/>
      <c r="H19" s="28"/>
      <c r="I19" s="28"/>
      <c r="J19" s="105"/>
    </row>
    <row r="20" spans="1:10" ht="21.75" customHeight="1">
      <c r="A20" s="168"/>
      <c r="B20" s="169"/>
      <c r="C20" s="169"/>
      <c r="D20" s="26"/>
      <c r="E20" s="27"/>
      <c r="F20" s="28"/>
      <c r="G20" s="28"/>
      <c r="H20" s="28"/>
      <c r="I20" s="27"/>
      <c r="J20" s="105"/>
    </row>
    <row r="21" spans="1:10" ht="21.75" customHeight="1">
      <c r="A21" s="170"/>
      <c r="B21" s="171"/>
      <c r="C21" s="171"/>
      <c r="D21" s="29"/>
      <c r="E21" s="30"/>
      <c r="F21" s="31"/>
      <c r="G21" s="31"/>
      <c r="H21" s="30"/>
      <c r="I21" s="31"/>
      <c r="J21" s="106"/>
    </row>
    <row r="22" spans="1:8" ht="12.75">
      <c r="A22" s="122" t="s">
        <v>142</v>
      </c>
      <c r="B22" s="123"/>
      <c r="C22" s="123"/>
      <c r="D22" s="123"/>
      <c r="E22" s="123"/>
      <c r="F22" s="123"/>
      <c r="G22" s="123"/>
      <c r="H22" s="123"/>
    </row>
  </sheetData>
  <sheetProtection/>
  <mergeCells count="25">
    <mergeCell ref="A2:C2"/>
    <mergeCell ref="A3:J3"/>
    <mergeCell ref="E4:G4"/>
    <mergeCell ref="A6:D6"/>
    <mergeCell ref="G6:I6"/>
    <mergeCell ref="A11:C11"/>
    <mergeCell ref="I7:I9"/>
    <mergeCell ref="J6:J9"/>
    <mergeCell ref="A7:C9"/>
    <mergeCell ref="A12:C12"/>
    <mergeCell ref="A13:C13"/>
    <mergeCell ref="A14:C14"/>
    <mergeCell ref="A15:C15"/>
    <mergeCell ref="A16:C16"/>
    <mergeCell ref="A17:C17"/>
    <mergeCell ref="A18:C18"/>
    <mergeCell ref="A19:C19"/>
    <mergeCell ref="A20:C20"/>
    <mergeCell ref="A21:C21"/>
    <mergeCell ref="A22:H22"/>
    <mergeCell ref="D7:D9"/>
    <mergeCell ref="E6:E9"/>
    <mergeCell ref="F6:F9"/>
    <mergeCell ref="G7:G9"/>
    <mergeCell ref="H7:H9"/>
  </mergeCells>
  <printOptions/>
  <pageMargins left="0.71" right="0.71" top="0.75" bottom="0.75" header="0.31" footer="0.31"/>
  <pageSetup horizontalDpi="600" verticalDpi="600" orientation="landscape" paperSize="9" r:id="rId1"/>
  <headerFooter>
    <oddFooter>&amp;L&amp;"-,常规"&amp;12  — 13 —</oddFooter>
  </headerFooter>
</worksheet>
</file>

<file path=xl/worksheets/sheet8.xml><?xml version="1.0" encoding="utf-8"?>
<worksheet xmlns="http://schemas.openxmlformats.org/spreadsheetml/2006/main" xmlns:r="http://schemas.openxmlformats.org/officeDocument/2006/relationships">
  <dimension ref="A2:ID13"/>
  <sheetViews>
    <sheetView zoomScalePageLayoutView="0" workbookViewId="0" topLeftCell="A4">
      <selection activeCell="L12" sqref="L12"/>
    </sheetView>
  </sheetViews>
  <sheetFormatPr defaultColWidth="9.140625" defaultRowHeight="12.75"/>
  <cols>
    <col min="1" max="1" width="11.421875" style="1" customWidth="1"/>
    <col min="2" max="2" width="10.8515625" style="1" customWidth="1"/>
    <col min="3" max="3" width="11.57421875" style="1" customWidth="1"/>
    <col min="4" max="4" width="13.28125" style="1" customWidth="1"/>
    <col min="5" max="5" width="10.140625" style="1" customWidth="1"/>
    <col min="6" max="6" width="7.57421875" style="1" customWidth="1"/>
    <col min="7" max="11" width="11.57421875" style="1" customWidth="1"/>
    <col min="12" max="16384" width="9.140625" style="1" customWidth="1"/>
  </cols>
  <sheetData>
    <row r="1" ht="21" customHeight="1"/>
    <row r="2" ht="26.25" customHeight="1">
      <c r="A2" s="2" t="s">
        <v>143</v>
      </c>
    </row>
    <row r="3" spans="1:238" ht="27">
      <c r="A3" s="194" t="s">
        <v>144</v>
      </c>
      <c r="B3" s="194"/>
      <c r="C3" s="194"/>
      <c r="D3" s="194"/>
      <c r="E3" s="194"/>
      <c r="F3" s="194"/>
      <c r="G3" s="194"/>
      <c r="H3" s="194"/>
      <c r="I3" s="194"/>
      <c r="J3" s="194"/>
      <c r="K3" s="194"/>
      <c r="L3" s="194"/>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row>
    <row r="4" spans="1:238" ht="22.5">
      <c r="A4" s="3"/>
      <c r="B4" s="195"/>
      <c r="C4" s="195"/>
      <c r="D4" s="195"/>
      <c r="E4" s="195"/>
      <c r="F4" s="195"/>
      <c r="G4" s="195"/>
      <c r="H4" s="195"/>
      <c r="I4" s="195"/>
      <c r="J4" s="195"/>
      <c r="K4" s="195"/>
      <c r="L4" s="195"/>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row>
    <row r="5" spans="1:238" ht="24" customHeight="1">
      <c r="A5" s="196" t="s">
        <v>145</v>
      </c>
      <c r="B5" s="196"/>
      <c r="C5" s="196"/>
      <c r="D5" s="196"/>
      <c r="E5" s="196"/>
      <c r="F5" s="196"/>
      <c r="G5" s="196"/>
      <c r="H5" s="196"/>
      <c r="I5" s="196"/>
      <c r="J5" s="196"/>
      <c r="K5" s="196"/>
      <c r="L5" s="196"/>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row>
    <row r="6" spans="1:238" ht="27" customHeight="1">
      <c r="A6" s="197" t="s">
        <v>146</v>
      </c>
      <c r="B6" s="198"/>
      <c r="C6" s="198"/>
      <c r="D6" s="198"/>
      <c r="E6" s="198"/>
      <c r="F6" s="198"/>
      <c r="G6" s="198" t="s">
        <v>147</v>
      </c>
      <c r="H6" s="198"/>
      <c r="I6" s="198"/>
      <c r="J6" s="198"/>
      <c r="K6" s="198"/>
      <c r="L6" s="199"/>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row>
    <row r="7" spans="1:238" ht="31.5" customHeight="1">
      <c r="A7" s="186" t="s">
        <v>96</v>
      </c>
      <c r="B7" s="188" t="s">
        <v>148</v>
      </c>
      <c r="C7" s="190" t="s">
        <v>149</v>
      </c>
      <c r="D7" s="191"/>
      <c r="E7" s="191"/>
      <c r="F7" s="190" t="s">
        <v>150</v>
      </c>
      <c r="G7" s="188" t="s">
        <v>96</v>
      </c>
      <c r="H7" s="188" t="s">
        <v>148</v>
      </c>
      <c r="I7" s="190" t="s">
        <v>149</v>
      </c>
      <c r="J7" s="191"/>
      <c r="K7" s="191"/>
      <c r="L7" s="192" t="s">
        <v>150</v>
      </c>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row>
    <row r="8" spans="1:238" ht="46.5" customHeight="1">
      <c r="A8" s="187"/>
      <c r="B8" s="189"/>
      <c r="C8" s="4" t="s">
        <v>92</v>
      </c>
      <c r="D8" s="4" t="s">
        <v>151</v>
      </c>
      <c r="E8" s="4" t="s">
        <v>152</v>
      </c>
      <c r="F8" s="191"/>
      <c r="G8" s="189"/>
      <c r="H8" s="189"/>
      <c r="I8" s="4" t="s">
        <v>92</v>
      </c>
      <c r="J8" s="4" t="s">
        <v>153</v>
      </c>
      <c r="K8" s="4" t="s">
        <v>152</v>
      </c>
      <c r="L8" s="19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row>
    <row r="9" spans="1:238" ht="48" customHeight="1">
      <c r="A9" s="5">
        <v>1</v>
      </c>
      <c r="B9" s="6">
        <v>2</v>
      </c>
      <c r="C9" s="6">
        <v>3</v>
      </c>
      <c r="D9" s="6">
        <v>4</v>
      </c>
      <c r="E9" s="6">
        <v>5</v>
      </c>
      <c r="F9" s="6">
        <v>6</v>
      </c>
      <c r="G9" s="6">
        <v>7</v>
      </c>
      <c r="H9" s="6">
        <v>8</v>
      </c>
      <c r="I9" s="6">
        <v>9</v>
      </c>
      <c r="J9" s="6">
        <v>10</v>
      </c>
      <c r="K9" s="6">
        <v>11</v>
      </c>
      <c r="L9" s="14">
        <v>12</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row>
    <row r="10" spans="1:238" ht="45.75" customHeight="1">
      <c r="A10" s="7">
        <v>135</v>
      </c>
      <c r="B10" s="8"/>
      <c r="C10" s="9"/>
      <c r="D10" s="9"/>
      <c r="E10" s="9">
        <v>45</v>
      </c>
      <c r="F10" s="9">
        <v>90</v>
      </c>
      <c r="G10" s="8">
        <v>77.62</v>
      </c>
      <c r="H10" s="8"/>
      <c r="I10" s="9"/>
      <c r="J10" s="9"/>
      <c r="K10" s="9">
        <v>30.72</v>
      </c>
      <c r="L10" s="15">
        <v>46.9</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row>
    <row r="11" spans="1:12" ht="39" customHeight="1">
      <c r="A11" s="184" t="s">
        <v>154</v>
      </c>
      <c r="B11" s="184"/>
      <c r="C11" s="184"/>
      <c r="D11" s="184"/>
      <c r="E11" s="184"/>
      <c r="F11" s="184"/>
      <c r="G11" s="184"/>
      <c r="H11" s="184"/>
      <c r="I11" s="184"/>
      <c r="J11" s="184"/>
      <c r="K11" s="184"/>
      <c r="L11" s="184"/>
    </row>
    <row r="12" spans="1:3" ht="36.75" customHeight="1">
      <c r="A12" s="10"/>
      <c r="B12" s="10"/>
      <c r="C12" s="11"/>
    </row>
    <row r="13" spans="1:3" ht="27.75" customHeight="1">
      <c r="A13" s="185"/>
      <c r="B13" s="185"/>
      <c r="C13" s="11"/>
    </row>
  </sheetData>
  <sheetProtection/>
  <mergeCells count="15">
    <mergeCell ref="A3:L3"/>
    <mergeCell ref="B4:L4"/>
    <mergeCell ref="A5:L5"/>
    <mergeCell ref="A6:F6"/>
    <mergeCell ref="G6:L6"/>
    <mergeCell ref="C7:E7"/>
    <mergeCell ref="I7:K7"/>
    <mergeCell ref="A11:L11"/>
    <mergeCell ref="A13:B13"/>
    <mergeCell ref="A7:A8"/>
    <mergeCell ref="B7:B8"/>
    <mergeCell ref="F7:F8"/>
    <mergeCell ref="G7:G8"/>
    <mergeCell ref="H7:H8"/>
    <mergeCell ref="L7:L8"/>
  </mergeCells>
  <printOptions horizontalCentered="1"/>
  <pageMargins left="0.71" right="0.71" top="0.75" bottom="0.75" header="0.31" footer="0.31"/>
  <pageSetup horizontalDpi="600" verticalDpi="600" orientation="landscape" paperSize="9" r:id="rId1"/>
  <headerFooter>
    <oddFooter>&amp;L  — 14 —</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2017-08-31T05:55:51Z</cp:lastPrinted>
  <dcterms:created xsi:type="dcterms:W3CDTF">2017-08-14T02:45:32Z</dcterms:created>
  <dcterms:modified xsi:type="dcterms:W3CDTF">2017-11-07T07:12:56Z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