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300" windowHeight="1113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_FilterDatabase" localSheetId="9" hidden="1">部门经济分类预算明细表!$A$6:$P$112</definedName>
    <definedName name="_xlnm._FilterDatabase" localSheetId="10" hidden="1">政府经济分类预算明细表!$A$6:$S$81</definedName>
    <definedName name="_xlnm.Print_Area" localSheetId="9">部门经济分类预算明细表!$A$1:$M$60</definedName>
    <definedName name="_xlnm.Print_Area" localSheetId="1">部门收入总表!$A$1:$O$22</definedName>
    <definedName name="_xlnm.Print_Area" localSheetId="0">部门收支总表!$A$1:$D$29</definedName>
    <definedName name="_xlnm.Print_Area" localSheetId="2">部门支出总表!$A$1:$J$46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一般公共预算支出总表!$A$1:$L$24</definedName>
    <definedName name="_xlnm.Print_Area" localSheetId="10">政府经济分类预算明细表!$A$1:$M$81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5725" iterate="1"/>
</workbook>
</file>

<file path=xl/calcChain.xml><?xml version="1.0" encoding="utf-8"?>
<calcChain xmlns="http://schemas.openxmlformats.org/spreadsheetml/2006/main">
  <c r="J6" i="15"/>
  <c r="K6"/>
  <c r="I6"/>
  <c r="D49" i="18"/>
  <c r="D108"/>
  <c r="D105"/>
  <c r="D99"/>
  <c r="D96"/>
  <c r="D79"/>
  <c r="D66"/>
  <c r="D61"/>
  <c r="K60"/>
  <c r="K78"/>
  <c r="K6"/>
  <c r="H6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4"/>
  <c r="D55"/>
  <c r="D56"/>
  <c r="D57"/>
  <c r="D58"/>
  <c r="D59"/>
  <c r="D62"/>
  <c r="D63"/>
  <c r="D64"/>
  <c r="D65"/>
  <c r="D67"/>
  <c r="D68"/>
  <c r="D69"/>
  <c r="D70"/>
  <c r="D71"/>
  <c r="D72"/>
  <c r="D73"/>
  <c r="D74"/>
  <c r="D75"/>
  <c r="D76"/>
  <c r="D77"/>
  <c r="D80"/>
  <c r="D81"/>
  <c r="D82"/>
  <c r="D83"/>
  <c r="D84"/>
  <c r="D85"/>
  <c r="D86"/>
  <c r="D87"/>
  <c r="D88"/>
  <c r="D89"/>
  <c r="D90"/>
  <c r="D91"/>
  <c r="D92"/>
  <c r="D93"/>
  <c r="D94"/>
  <c r="D95"/>
  <c r="D97"/>
  <c r="D98"/>
  <c r="D100"/>
  <c r="D101"/>
  <c r="D102"/>
  <c r="D103"/>
  <c r="D104"/>
  <c r="D106"/>
  <c r="D107"/>
  <c r="D109"/>
  <c r="D110"/>
  <c r="D111"/>
  <c r="D11"/>
  <c r="D12"/>
  <c r="D13"/>
  <c r="D14"/>
  <c r="D15"/>
  <c r="D16"/>
  <c r="D17"/>
  <c r="D18"/>
  <c r="D19"/>
  <c r="D8"/>
  <c r="D9"/>
  <c r="D10"/>
  <c r="E6"/>
  <c r="F6"/>
  <c r="M108"/>
  <c r="L108"/>
  <c r="M105"/>
  <c r="L105"/>
  <c r="M99"/>
  <c r="L99"/>
  <c r="M96"/>
  <c r="L96"/>
  <c r="M79"/>
  <c r="L79"/>
  <c r="M66"/>
  <c r="L66"/>
  <c r="M61"/>
  <c r="L61"/>
  <c r="D12" i="9"/>
  <c r="F12"/>
  <c r="I6" i="18" l="1"/>
  <c r="D6"/>
  <c r="L7"/>
  <c r="L21"/>
  <c r="L49"/>
  <c r="C6" l="1"/>
</calcChain>
</file>

<file path=xl/sharedStrings.xml><?xml version="1.0" encoding="utf-8"?>
<sst xmlns="http://schemas.openxmlformats.org/spreadsheetml/2006/main" count="729" uniqueCount="409">
  <si>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</si>
  <si>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</si>
  <si>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</si>
  <si>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</si>
  <si>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</si>
  <si>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</si>
  <si>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</si>
  <si>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</si>
  <si>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</si>
  <si>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</si>
  <si>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</si>
  <si>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</si>
  <si>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</si>
  <si>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</si>
  <si>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</si>
  <si>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</si>
  <si>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</si>
  <si>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</si>
  <si>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</si>
  <si>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</si>
  <si>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</si>
  <si>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</si>
  <si>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</si>
  <si>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</si>
  <si>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</si>
  <si>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</si>
  <si>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</si>
  <si>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</si>
  <si>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</si>
  <si>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</si>
  <si>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</si>
  <si>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</si>
  <si>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</si>
  <si>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</si>
  <si>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</si>
  <si>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</si>
  <si>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</si>
  <si>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</si>
  <si>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</si>
  <si>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</si>
  <si>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</si>
  <si>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</si>
  <si>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</si>
  <si>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</si>
  <si>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</si>
  <si>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</si>
  <si>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</si>
  <si>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</si>
  <si>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</si>
  <si>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</si>
  <si>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</si>
  <si>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</si>
  <si>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</si>
  <si>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</si>
  <si>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</si>
  <si>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</si>
  <si>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</si>
  <si>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</si>
  <si>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</si>
  <si>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</si>
  <si>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</si>
  <si>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</si>
  <si>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</si>
  <si>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</si>
  <si>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</si>
  <si>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</si>
  <si>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</si>
  <si>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</si>
  <si>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</si>
  <si>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</si>
  <si>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</si>
  <si>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</si>
  <si>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</si>
  <si>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</si>
  <si>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</si>
  <si>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</si>
  <si>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</si>
  <si>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</si>
  <si>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</si>
  <si>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</si>
  <si>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</si>
  <si>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</si>
  <si>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</si>
  <si>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</si>
  <si>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</si>
  <si>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</si>
  <si>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</si>
  <si>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</si>
  <si>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</si>
  <si>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</si>
  <si>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</si>
  <si>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</si>
  <si>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</si>
  <si>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</si>
  <si>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</si>
  <si>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</si>
  <si>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</si>
  <si>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</si>
  <si>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</si>
  <si>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</si>
  <si>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</si>
  <si>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</si>
  <si>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</si>
  <si>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</si>
  <si>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</si>
  <si>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</si>
  <si>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</si>
  <si>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</si>
  <si>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</si>
  <si>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</si>
  <si>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</si>
  <si>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</si>
  <si>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</si>
  <si>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</si>
  <si>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</si>
  <si>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</si>
  <si>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</si>
  <si>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</si>
  <si>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</si>
  <si>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</si>
  <si>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</si>
  <si>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</si>
  <si>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</si>
  <si>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</si>
  <si>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</si>
  <si>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</si>
  <si>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</si>
  <si>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</si>
  <si>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</si>
  <si>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</si>
  <si>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</si>
  <si>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</si>
  <si>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</si>
  <si>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</si>
  <si>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</si>
  <si>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</si>
  <si>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</si>
  <si>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</si>
  <si>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</si>
  <si>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</si>
  <si>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</si>
  <si>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</si>
  <si>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</si>
  <si>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</si>
  <si>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</si>
  <si>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</si>
  <si>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</si>
  <si>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</si>
  <si>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</si>
  <si>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</si>
  <si>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</si>
  <si>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</si>
  <si>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</si>
  <si>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</si>
  <si>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</si>
  <si>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</si>
  <si>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</si>
  <si>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</si>
  <si>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</si>
  <si>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</si>
  <si>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</si>
  <si>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</si>
  <si>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</si>
  <si>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</si>
  <si>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</si>
  <si>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</si>
  <si>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</si>
  <si>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</si>
  <si>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</si>
  <si>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</si>
  <si>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</si>
  <si>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</si>
  <si>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</si>
  <si>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</si>
  <si>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</si>
  <si>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</si>
  <si>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</si>
  <si>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</si>
  <si>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</si>
  <si>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</si>
  <si>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</si>
  <si>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</si>
  <si>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</si>
  <si>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</si>
  <si>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</si>
  <si>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</si>
  <si>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</si>
  <si>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</si>
  <si>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</si>
  <si>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</si>
  <si>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</si>
  <si>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</si>
  <si>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</si>
  <si>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</si>
  <si>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</si>
  <si>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</si>
  <si>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</si>
  <si>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</si>
  <si>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</si>
  <si>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</si>
  <si>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</si>
  <si>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</si>
  <si>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</si>
  <si>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</si>
  <si>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</si>
  <si>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</si>
  <si>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</si>
  <si>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</si>
  <si>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</si>
  <si>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</si>
  <si>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</si>
  <si>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</si>
  <si>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</si>
  <si>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</si>
  <si>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</si>
  <si>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</si>
  <si>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</si>
  <si>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</si>
  <si>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</si>
  <si>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</si>
  <si>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</si>
  <si>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</si>
  <si>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</si>
  <si>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</si>
  <si>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</si>
  <si>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</si>
  <si>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</si>
  <si>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</si>
  <si>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</si>
  <si>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</si>
  <si>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</si>
  <si>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</si>
  <si>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</si>
  <si>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</si>
  <si>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</si>
  <si>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</si>
  <si>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</si>
  <si>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</si>
  <si>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</si>
  <si>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</si>
  <si>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</si>
  <si>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</si>
  <si>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</si>
  <si>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</si>
  <si>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</si>
  <si>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</si>
  <si>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</si>
  <si>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</si>
  <si>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</si>
  <si>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</si>
  <si>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</si>
  <si>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</si>
  <si>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</si>
  <si>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</si>
  <si>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</si>
  <si>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</si>
  <si>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</si>
  <si>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</si>
  <si>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</si>
  <si>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>政府性债务收入(调出资金)</t>
  </si>
  <si>
    <t xml:space="preserve"> 调出资金</t>
  </si>
  <si>
    <t>预备费及预留</t>
  </si>
  <si>
    <t xml:space="preserve"> 预备费</t>
  </si>
  <si>
    <t xml:space="preserve"> 预留</t>
  </si>
  <si>
    <t>编制单位：长沙市望城区铜官街道财政所</t>
    <phoneticPr fontId="0" type="noConversion"/>
  </si>
  <si>
    <t>安全监管</t>
  </si>
  <si>
    <t>归口管理的行政单位离退休</t>
  </si>
  <si>
    <t>对村民委员会和村党支部的补助</t>
  </si>
  <si>
    <t>其他城市基础设施配套费安排的支出</t>
  </si>
  <si>
    <t>其他水利支出</t>
  </si>
  <si>
    <t>普法宣传</t>
  </si>
  <si>
    <t>信访事务</t>
  </si>
  <si>
    <t>行政运行</t>
  </si>
  <si>
    <t>其他自然灾害防治支出</t>
  </si>
  <si>
    <t>其他林业和草原支出</t>
  </si>
  <si>
    <t>农村环境保护</t>
  </si>
  <si>
    <t>其他基层医疗卫生机构支出</t>
  </si>
  <si>
    <t>其他政府办公厅（室）及相关机构事务支出</t>
  </si>
  <si>
    <t>其他普通教育支出</t>
  </si>
  <si>
    <t>其他农业支出</t>
  </si>
  <si>
    <t>其他计划生育事务支出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</si>
  <si>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</si>
  <si>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</si>
  <si>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</si>
  <si>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</si>
  <si>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</si>
  <si>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</si>
  <si>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</si>
  <si>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</si>
  <si>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</si>
  <si>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08</t>
  </si>
  <si>
    <t xml:space="preserve">    信访事务</t>
  </si>
  <si>
    <t>99</t>
  </si>
  <si>
    <t xml:space="preserve">    其他政府办公厅（室）及相关机构事务支出</t>
  </si>
  <si>
    <t>204</t>
  </si>
  <si>
    <t>公共安全支出</t>
  </si>
  <si>
    <t xml:space="preserve">  204</t>
  </si>
  <si>
    <t>06</t>
  </si>
  <si>
    <t xml:space="preserve">  司法</t>
  </si>
  <si>
    <t xml:space="preserve">    204</t>
  </si>
  <si>
    <t xml:space="preserve">  06</t>
  </si>
  <si>
    <t>05</t>
  </si>
  <si>
    <t xml:space="preserve">    普法宣传</t>
  </si>
  <si>
    <t>205</t>
  </si>
  <si>
    <t>教育支出</t>
  </si>
  <si>
    <t xml:space="preserve">  205</t>
  </si>
  <si>
    <t>02</t>
  </si>
  <si>
    <t xml:space="preserve">  普通教育</t>
  </si>
  <si>
    <t xml:space="preserve">    205</t>
  </si>
  <si>
    <t xml:space="preserve">  02</t>
  </si>
  <si>
    <t xml:space="preserve">    其他普通教育支出</t>
  </si>
  <si>
    <t>208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</si>
  <si>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</si>
  <si>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</si>
  <si>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</si>
  <si>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</si>
  <si>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</si>
  <si>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</si>
  <si>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210</t>
  </si>
  <si>
    <t>卫生健康支出</t>
  </si>
  <si>
    <t xml:space="preserve">  210</t>
  </si>
  <si>
    <t xml:space="preserve">  基层医疗卫生机构</t>
  </si>
  <si>
    <t xml:space="preserve">    210</t>
  </si>
  <si>
    <t xml:space="preserve">    其他基层医疗卫生机构支出</t>
  </si>
  <si>
    <t>07</t>
  </si>
  <si>
    <t xml:space="preserve">  计划生育事务</t>
  </si>
  <si>
    <t xml:space="preserve">  07</t>
  </si>
  <si>
    <t xml:space="preserve">    其他计划生育事务支出</t>
  </si>
  <si>
    <t>211</t>
  </si>
  <si>
    <t>节能环保支出</t>
  </si>
  <si>
    <t xml:space="preserve">  211</t>
  </si>
  <si>
    <t>04</t>
  </si>
  <si>
    <t xml:space="preserve">  自然生态保护</t>
  </si>
  <si>
    <t xml:space="preserve">    211</t>
  </si>
  <si>
    <t xml:space="preserve">  04</t>
  </si>
  <si>
    <t xml:space="preserve">    农村环境保护</t>
  </si>
  <si>
    <t>212</t>
  </si>
  <si>
    <t>城乡社区支出</t>
  </si>
  <si>
    <t xml:space="preserve">  212</t>
  </si>
  <si>
    <t>13</t>
  </si>
  <si>
    <t xml:space="preserve">  城市基础设施配套费安排的支出</t>
  </si>
  <si>
    <t xml:space="preserve">    212</t>
  </si>
  <si>
    <t xml:space="preserve">  13</t>
  </si>
  <si>
    <t xml:space="preserve">    其他城市基础设施配套费安排的支出</t>
  </si>
  <si>
    <t>213</t>
  </si>
  <si>
    <t>农林水支出</t>
  </si>
  <si>
    <t xml:space="preserve">  213</t>
  </si>
  <si>
    <t xml:space="preserve">  农业</t>
  </si>
  <si>
    <t xml:space="preserve">    213</t>
  </si>
  <si>
    <t xml:space="preserve">  01</t>
  </si>
  <si>
    <t xml:space="preserve">    其他农业支出</t>
  </si>
  <si>
    <t xml:space="preserve">  林业和草原</t>
  </si>
  <si>
    <t xml:space="preserve">    其他林业和草原支出</t>
  </si>
  <si>
    <t xml:space="preserve">  水利</t>
  </si>
  <si>
    <t xml:space="preserve">    其他水利支出</t>
  </si>
  <si>
    <t xml:space="preserve">  农村综合改革</t>
  </si>
  <si>
    <t xml:space="preserve">    对村民委员会和村党支部的补助</t>
  </si>
  <si>
    <t>224</t>
  </si>
  <si>
    <t>灾害防治及应急管理支出</t>
  </si>
  <si>
    <t xml:space="preserve">  224</t>
  </si>
  <si>
    <t xml:space="preserve">  应急管理事务</t>
  </si>
  <si>
    <t xml:space="preserve">    224</t>
  </si>
  <si>
    <t xml:space="preserve">    安全监管</t>
  </si>
  <si>
    <t xml:space="preserve">  自然灾害防治</t>
  </si>
  <si>
    <t xml:space="preserve">    其他自然灾害防治支出</t>
  </si>
  <si>
    <t>编制单位：长沙市望城区铜官街道财政所</t>
    <phoneticPr fontId="0" type="noConversion"/>
  </si>
  <si>
    <t>830001</t>
  </si>
  <si>
    <t>长沙市望城区铜官街道财政所</t>
  </si>
  <si>
    <t xml:space="preserve">  830001</t>
  </si>
  <si>
    <t>2010301</t>
  </si>
  <si>
    <t xml:space="preserve">  行政运行</t>
  </si>
  <si>
    <t>2010308</t>
  </si>
  <si>
    <t xml:space="preserve">  信访事务</t>
  </si>
  <si>
    <t>2010399</t>
  </si>
  <si>
    <t xml:space="preserve">  其他政府办公厅（室）及相关机构事务支出</t>
  </si>
  <si>
    <t>2040605</t>
  </si>
  <si>
    <t xml:space="preserve">  普法宣传</t>
  </si>
  <si>
    <t>2050299</t>
  </si>
  <si>
    <t xml:space="preserve">  其他普通教育支出</t>
  </si>
  <si>
    <t>2080501</t>
  </si>
  <si>
    <t xml:space="preserve">  归口管理的行政单位离退休</t>
  </si>
  <si>
    <t>2100399</t>
  </si>
  <si>
    <t xml:space="preserve">  其他基层医疗卫生机构支出</t>
  </si>
  <si>
    <t>2100799</t>
  </si>
  <si>
    <t xml:space="preserve">  其他计划生育事务支出</t>
  </si>
  <si>
    <t>2110402</t>
  </si>
  <si>
    <t xml:space="preserve">  农村环境保护</t>
  </si>
  <si>
    <t>2121399</t>
  </si>
  <si>
    <t xml:space="preserve">  其他城市基础设施配套费安排的支出</t>
  </si>
  <si>
    <t>2130199</t>
  </si>
  <si>
    <t xml:space="preserve">  其他农业支出</t>
  </si>
  <si>
    <t>2130299</t>
  </si>
  <si>
    <t xml:space="preserve">  其他林业和草原支出</t>
  </si>
  <si>
    <t>2130399</t>
  </si>
  <si>
    <t xml:space="preserve">  其他水利支出</t>
  </si>
  <si>
    <t>2130705</t>
  </si>
  <si>
    <t xml:space="preserve">  对村民委员会和村党支部的补助</t>
  </si>
  <si>
    <t>2240106</t>
  </si>
  <si>
    <t xml:space="preserve">  安全监管</t>
  </si>
  <si>
    <t>2240699</t>
  </si>
  <si>
    <t xml:space="preserve">  其他自然灾害防治支出</t>
  </si>
  <si>
    <t>编制单位：长沙市望城区铜官街道财政所</t>
    <phoneticPr fontId="0" type="noConversion"/>
  </si>
  <si>
    <r>
      <t>8</t>
    </r>
    <r>
      <rPr>
        <sz val="9"/>
        <rFont val="宋体"/>
        <family val="3"/>
        <charset val="134"/>
      </rPr>
      <t>30001</t>
    </r>
    <phoneticPr fontId="0" type="noConversion"/>
  </si>
  <si>
    <t>普法宣传</t>
    <phoneticPr fontId="0" type="noConversion"/>
  </si>
  <si>
    <t>830001</t>
    <phoneticPr fontId="0" type="noConversion"/>
  </si>
  <si>
    <t>信访事务</t>
    <phoneticPr fontId="0" type="noConversion"/>
  </si>
  <si>
    <t>合计</t>
    <phoneticPr fontId="0" type="noConversion"/>
  </si>
  <si>
    <t>其他自然灾害防治支出</t>
    <phoneticPr fontId="0" type="noConversion"/>
  </si>
  <si>
    <t>农村环境保护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</si>
</sst>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7">
    <font>
      <sz val="9"/>
      <name val="宋体"/>
      <charset val="134"/>
    </font>
    <font>
      <b/>
      <sz val="24"/>
      <name val="宋体"/>
      <family val="3"/>
      <charset val="134"/>
    </font>
    <font>
      <sz val="15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5"/>
      <name val="宋体"/>
      <family val="3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41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2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1" xfId="0" applyNumberFormat="1" applyFont="1" applyFill="1" applyBorder="1" applyAlignment="1" applyProtection="1">
      <alignment vertical="center" wrapText="1"/>
    </xf>
    <xf numFmtId="0" fontId="0" fillId="2" borderId="11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/>
    <xf numFmtId="4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 applyProtection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178" fontId="0" fillId="0" borderId="0" xfId="0" applyNumberFormat="1" applyFont="1" applyFill="1" applyAlignment="1" applyProtection="1"/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179" fontId="16" fillId="0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1" xfId="0" applyBorder="1"/>
    <xf numFmtId="179" fontId="16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3" borderId="11" xfId="0" applyNumberFormat="1" applyFont="1" applyFill="1" applyBorder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3" borderId="11" xfId="0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3" borderId="11" xfId="0" applyNumberFormat="1" applyFont="1" applyFill="1" applyBorder="1" applyAlignment="1" applyProtection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3" borderId="0" xfId="0" applyNumberFormat="1" applyFont="1" applyFill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topLeftCell="A4" workbookViewId="0">
      <selection activeCell="B7" sqref="B7"/>
    </sheetView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19"/>
      <c r="B1" s="19"/>
      <c r="C1" s="19"/>
      <c r="D1" s="20" t="s">
        <v>0</v>
      </c>
    </row>
    <row r="2" spans="1:7" ht="20.100000000000001" customHeight="1">
      <c r="A2" s="180" t="s">
        <v>1</v>
      </c>
      <c r="B2" s="180"/>
      <c r="C2" s="180"/>
      <c r="D2" s="180"/>
    </row>
    <row r="3" spans="1:7" ht="20.100000000000001" customHeight="1">
      <c r="A3" s="27" t="s">
        <v>264</v>
      </c>
      <c r="B3" s="19"/>
      <c r="C3" s="19"/>
      <c r="D3" s="71" t="s">
        <v>2</v>
      </c>
    </row>
    <row r="4" spans="1:7" ht="18" customHeight="1">
      <c r="A4" s="181" t="s">
        <v>3</v>
      </c>
      <c r="B4" s="181"/>
      <c r="C4" s="182" t="s">
        <v>4</v>
      </c>
      <c r="D4" s="182"/>
    </row>
    <row r="5" spans="1:7" ht="18" customHeight="1">
      <c r="A5" s="21" t="s">
        <v>5</v>
      </c>
      <c r="B5" s="22" t="s">
        <v>6</v>
      </c>
      <c r="C5" s="21" t="s">
        <v>5</v>
      </c>
      <c r="D5" s="22" t="s">
        <v>6</v>
      </c>
    </row>
    <row r="6" spans="1:7" s="49" customFormat="1" ht="18" customHeight="1">
      <c r="A6" s="100" t="s">
        <v>7</v>
      </c>
      <c r="B6" s="119">
        <v>53392045</v>
      </c>
      <c r="C6" s="95" t="s">
        <v>8</v>
      </c>
      <c r="D6" s="105">
        <v>28217964</v>
      </c>
      <c r="E6" s="17"/>
      <c r="F6" s="17"/>
      <c r="G6" s="17"/>
    </row>
    <row r="7" spans="1:7" s="49" customFormat="1" ht="18" customHeight="1">
      <c r="A7" s="100" t="s">
        <v>9</v>
      </c>
      <c r="B7" s="102">
        <v>10800000</v>
      </c>
      <c r="C7" s="95" t="s">
        <v>10</v>
      </c>
      <c r="D7" s="102">
        <v>0</v>
      </c>
      <c r="E7" s="17"/>
      <c r="F7" s="17"/>
      <c r="G7" s="17"/>
    </row>
    <row r="8" spans="1:7" s="49" customFormat="1" ht="18" customHeight="1">
      <c r="A8" s="100" t="s">
        <v>11</v>
      </c>
      <c r="B8" s="102">
        <v>0</v>
      </c>
      <c r="C8" s="95" t="s">
        <v>12</v>
      </c>
      <c r="D8" s="102">
        <v>1580000</v>
      </c>
      <c r="E8" s="17"/>
      <c r="F8" s="17"/>
      <c r="G8" s="17"/>
    </row>
    <row r="9" spans="1:7" s="49" customFormat="1" ht="18" customHeight="1">
      <c r="A9" s="106" t="s">
        <v>13</v>
      </c>
      <c r="B9" s="96"/>
      <c r="C9" s="97" t="s">
        <v>14</v>
      </c>
      <c r="D9" s="102">
        <v>500000</v>
      </c>
      <c r="E9" s="17"/>
      <c r="F9" s="17"/>
    </row>
    <row r="10" spans="1:7" s="49" customFormat="1" ht="18" customHeight="1">
      <c r="A10" s="106" t="s">
        <v>15</v>
      </c>
      <c r="B10" s="98"/>
      <c r="C10" s="97" t="s">
        <v>16</v>
      </c>
      <c r="D10" s="102">
        <v>0</v>
      </c>
      <c r="E10" s="17"/>
      <c r="F10" s="17"/>
    </row>
    <row r="11" spans="1:7" s="49" customFormat="1" ht="18" customHeight="1">
      <c r="A11" s="106"/>
      <c r="B11" s="98"/>
      <c r="C11" s="97" t="s">
        <v>17</v>
      </c>
      <c r="D11" s="102">
        <v>0</v>
      </c>
      <c r="E11" s="17"/>
      <c r="F11" s="17"/>
      <c r="G11" s="17"/>
    </row>
    <row r="12" spans="1:7" s="49" customFormat="1" ht="18" customHeight="1">
      <c r="A12" s="106"/>
      <c r="B12" s="98"/>
      <c r="C12" s="97" t="s">
        <v>18</v>
      </c>
      <c r="D12" s="102">
        <v>1271781</v>
      </c>
      <c r="E12" s="17"/>
      <c r="F12" s="17"/>
      <c r="G12" s="17"/>
    </row>
    <row r="13" spans="1:7" s="49" customFormat="1" ht="18" customHeight="1">
      <c r="A13" s="106"/>
      <c r="B13" s="98"/>
      <c r="C13" s="97" t="s">
        <v>19</v>
      </c>
      <c r="D13" s="102">
        <v>300000</v>
      </c>
      <c r="E13" s="17"/>
      <c r="F13" s="17"/>
      <c r="G13" s="17"/>
    </row>
    <row r="14" spans="1:7" s="49" customFormat="1" ht="18" customHeight="1">
      <c r="A14" s="106"/>
      <c r="B14" s="98"/>
      <c r="C14" s="97" t="s">
        <v>20</v>
      </c>
      <c r="D14" s="102">
        <v>8000000</v>
      </c>
      <c r="E14" s="17"/>
      <c r="F14" s="17"/>
      <c r="G14" s="17"/>
    </row>
    <row r="15" spans="1:7" s="49" customFormat="1" ht="18" customHeight="1">
      <c r="A15" s="106"/>
      <c r="B15" s="98"/>
      <c r="C15" s="97" t="s">
        <v>21</v>
      </c>
      <c r="D15" s="102">
        <v>8000000</v>
      </c>
      <c r="E15" s="17"/>
      <c r="F15" s="17"/>
      <c r="G15" s="17"/>
    </row>
    <row r="16" spans="1:7" s="49" customFormat="1" ht="18" customHeight="1">
      <c r="A16" s="106"/>
      <c r="B16" s="98"/>
      <c r="C16" s="97" t="s">
        <v>22</v>
      </c>
      <c r="D16" s="102">
        <v>14122300</v>
      </c>
      <c r="E16" s="17"/>
      <c r="F16" s="17"/>
    </row>
    <row r="17" spans="1:9" s="49" customFormat="1" ht="18" customHeight="1">
      <c r="A17" s="106"/>
      <c r="B17" s="98"/>
      <c r="C17" s="97" t="s">
        <v>23</v>
      </c>
      <c r="D17" s="102">
        <v>0</v>
      </c>
      <c r="E17" s="17"/>
      <c r="F17" s="17"/>
      <c r="G17" s="17"/>
    </row>
    <row r="18" spans="1:9" s="49" customFormat="1" ht="18" customHeight="1">
      <c r="A18" s="106"/>
      <c r="B18" s="98"/>
      <c r="C18" s="97" t="s">
        <v>24</v>
      </c>
      <c r="D18" s="102">
        <v>0</v>
      </c>
      <c r="E18" s="17"/>
      <c r="F18" s="17"/>
    </row>
    <row r="19" spans="1:9" s="49" customFormat="1" ht="18" customHeight="1">
      <c r="A19" s="106"/>
      <c r="B19" s="98"/>
      <c r="C19" s="97" t="s">
        <v>25</v>
      </c>
      <c r="D19" s="102">
        <v>0</v>
      </c>
      <c r="E19" s="17"/>
      <c r="F19" s="17"/>
      <c r="H19" s="17"/>
    </row>
    <row r="20" spans="1:9" s="49" customFormat="1" ht="18" customHeight="1">
      <c r="A20" s="106"/>
      <c r="B20" s="98"/>
      <c r="C20" s="97" t="s">
        <v>26</v>
      </c>
      <c r="D20" s="102">
        <v>0</v>
      </c>
      <c r="E20" s="17"/>
      <c r="F20" s="17"/>
      <c r="G20" s="17"/>
      <c r="H20" s="17"/>
      <c r="I20" s="17"/>
    </row>
    <row r="21" spans="1:9" s="49" customFormat="1" ht="18" customHeight="1">
      <c r="A21" s="106"/>
      <c r="B21" s="98"/>
      <c r="C21" s="97" t="s">
        <v>27</v>
      </c>
      <c r="D21" s="102">
        <v>0</v>
      </c>
      <c r="E21" s="17"/>
      <c r="F21" s="17"/>
      <c r="G21" s="17"/>
      <c r="I21" s="17"/>
    </row>
    <row r="22" spans="1:9" s="49" customFormat="1" ht="18" customHeight="1">
      <c r="A22" s="106"/>
      <c r="B22" s="98"/>
      <c r="C22" s="97" t="s">
        <v>28</v>
      </c>
      <c r="D22" s="102">
        <v>0</v>
      </c>
      <c r="E22" s="17"/>
      <c r="F22" s="17"/>
      <c r="G22" s="17"/>
      <c r="I22" s="17"/>
    </row>
    <row r="23" spans="1:9" s="49" customFormat="1" ht="18" customHeight="1">
      <c r="A23" s="106"/>
      <c r="B23" s="99"/>
      <c r="C23" s="97" t="s">
        <v>29</v>
      </c>
      <c r="D23" s="102">
        <v>0</v>
      </c>
      <c r="E23" s="17"/>
      <c r="F23" s="17"/>
      <c r="H23" s="17"/>
      <c r="I23" s="17"/>
    </row>
    <row r="24" spans="1:9" s="49" customFormat="1" ht="18" customHeight="1">
      <c r="A24" s="100"/>
      <c r="B24" s="99"/>
      <c r="C24" s="95" t="s">
        <v>30</v>
      </c>
      <c r="D24" s="102">
        <v>2200000</v>
      </c>
      <c r="E24" s="17"/>
      <c r="F24" s="17"/>
      <c r="H24" s="17"/>
      <c r="I24" s="17"/>
    </row>
    <row r="25" spans="1:9" s="49" customFormat="1" ht="18" customHeight="1">
      <c r="A25" s="100" t="s">
        <v>31</v>
      </c>
      <c r="B25" s="107">
        <v>64192045</v>
      </c>
      <c r="C25" s="95" t="s">
        <v>32</v>
      </c>
      <c r="D25" s="102">
        <v>0</v>
      </c>
      <c r="E25" s="17"/>
      <c r="F25" s="17"/>
      <c r="H25" s="17"/>
    </row>
    <row r="26" spans="1:9" s="49" customFormat="1" ht="18" customHeight="1">
      <c r="A26" s="100" t="s">
        <v>33</v>
      </c>
      <c r="B26" s="107">
        <v>0</v>
      </c>
      <c r="C26" s="95" t="s">
        <v>35</v>
      </c>
      <c r="D26" s="102">
        <v>64192045</v>
      </c>
      <c r="E26" s="17"/>
      <c r="F26" s="17"/>
      <c r="G26" s="17"/>
      <c r="H26" s="17"/>
    </row>
    <row r="27" spans="1:9" s="49" customFormat="1" ht="18" customHeight="1">
      <c r="A27" s="100" t="s">
        <v>36</v>
      </c>
      <c r="B27" s="105">
        <v>0</v>
      </c>
      <c r="C27" s="101" t="s">
        <v>37</v>
      </c>
      <c r="D27" s="102"/>
      <c r="E27" s="17"/>
    </row>
    <row r="28" spans="1:9" ht="18" customHeight="1">
      <c r="A28" s="94"/>
      <c r="B28" s="102"/>
      <c r="C28" s="103"/>
      <c r="D28" s="98"/>
      <c r="E28" s="17"/>
      <c r="F28" s="17"/>
    </row>
    <row r="29" spans="1:9" s="49" customFormat="1" ht="18" customHeight="1">
      <c r="A29" s="108" t="s">
        <v>38</v>
      </c>
      <c r="B29" s="105">
        <v>64192045</v>
      </c>
      <c r="C29" s="104" t="s">
        <v>39</v>
      </c>
      <c r="D29" s="105">
        <v>64192045</v>
      </c>
      <c r="E29" s="17"/>
      <c r="F29" s="17"/>
    </row>
    <row r="30" spans="1:9" ht="9.75" customHeight="1">
      <c r="B30" s="17"/>
      <c r="D30" s="17"/>
      <c r="E30" s="17"/>
      <c r="F30" s="17"/>
    </row>
    <row r="31" spans="1:9" ht="9.75" customHeight="1">
      <c r="B31" s="17"/>
      <c r="C31" s="17"/>
      <c r="D31" s="17"/>
      <c r="E31" s="17"/>
    </row>
    <row r="32" spans="1:9" ht="9.75" customHeight="1">
      <c r="C32" s="17"/>
    </row>
    <row r="33" spans="2:4" ht="9.75" customHeight="1">
      <c r="C33" s="17"/>
    </row>
    <row r="34" spans="2:4" ht="9.75" customHeight="1">
      <c r="C34" s="17"/>
      <c r="D34" s="17"/>
    </row>
    <row r="35" spans="2:4" ht="9.75" customHeight="1">
      <c r="D35" s="17"/>
    </row>
    <row r="36" spans="2:4" ht="9.75" customHeight="1">
      <c r="B36" s="17"/>
      <c r="D36" s="17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>
      <selection activeCell="E19" sqref="E19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2" t="s">
        <v>214</v>
      </c>
      <c r="M1" s="232"/>
      <c r="N1" s="11"/>
      <c r="O1" s="9"/>
      <c r="P1" s="9"/>
    </row>
    <row r="2" spans="1:16" ht="24.95" customHeight="1">
      <c r="A2" s="3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9"/>
      <c r="P2" s="9"/>
    </row>
    <row r="3" spans="1:16" ht="21.95" customHeight="1">
      <c r="A3" s="233" t="s">
        <v>365</v>
      </c>
      <c r="B3" s="234"/>
      <c r="C3" s="15"/>
      <c r="D3" s="5"/>
      <c r="E3" s="5"/>
      <c r="F3" s="5"/>
      <c r="G3" s="6"/>
      <c r="H3" s="6"/>
      <c r="I3" s="6"/>
      <c r="J3" s="2"/>
      <c r="K3" s="2"/>
      <c r="L3" s="2"/>
      <c r="M3" s="18" t="s">
        <v>216</v>
      </c>
      <c r="N3" s="11"/>
      <c r="O3" s="9"/>
      <c r="P3" s="9"/>
    </row>
    <row r="4" spans="1:16" ht="18.75" customHeight="1">
      <c r="A4" s="236" t="s">
        <v>106</v>
      </c>
      <c r="B4" s="235" t="s">
        <v>107</v>
      </c>
      <c r="C4" s="235" t="s">
        <v>44</v>
      </c>
      <c r="D4" s="235" t="s">
        <v>45</v>
      </c>
      <c r="E4" s="235"/>
      <c r="F4" s="235"/>
      <c r="G4" s="235"/>
      <c r="H4" s="235"/>
      <c r="I4" s="235"/>
      <c r="J4" s="235" t="s">
        <v>46</v>
      </c>
      <c r="K4" s="235" t="s">
        <v>33</v>
      </c>
      <c r="L4" s="235" t="s">
        <v>36</v>
      </c>
      <c r="M4" s="235" t="s">
        <v>217</v>
      </c>
      <c r="N4" s="11"/>
      <c r="O4" s="11"/>
      <c r="P4" s="11"/>
    </row>
    <row r="5" spans="1:16" ht="45" customHeight="1">
      <c r="A5" s="236"/>
      <c r="B5" s="221"/>
      <c r="C5" s="221"/>
      <c r="D5" s="7" t="s">
        <v>48</v>
      </c>
      <c r="E5" s="7" t="s">
        <v>49</v>
      </c>
      <c r="F5" s="7" t="s">
        <v>218</v>
      </c>
      <c r="G5" s="7" t="s">
        <v>219</v>
      </c>
      <c r="H5" s="16" t="s">
        <v>220</v>
      </c>
      <c r="I5" s="16" t="s">
        <v>221</v>
      </c>
      <c r="J5" s="221"/>
      <c r="K5" s="221"/>
      <c r="L5" s="235"/>
      <c r="M5" s="221"/>
      <c r="N5" s="11"/>
      <c r="O5" s="11"/>
      <c r="P5" s="9"/>
    </row>
    <row r="6" spans="1:16" s="170" customFormat="1" ht="22.5" customHeight="1">
      <c r="A6" s="147"/>
      <c r="B6" s="173" t="s">
        <v>406</v>
      </c>
      <c r="C6" s="146">
        <f>D6+I6</f>
        <v>80114345</v>
      </c>
      <c r="D6" s="165">
        <f>D7+D21+D49+D61+D66+D79+D96+D99+D105+D108</f>
        <v>53392045</v>
      </c>
      <c r="E6" s="165">
        <f t="shared" ref="E6:H6" si="0">E7+E21+E49+E61+E66+E79+E96+E99+E105+E108</f>
        <v>26420802</v>
      </c>
      <c r="F6" s="165">
        <f t="shared" si="0"/>
        <v>248943</v>
      </c>
      <c r="G6" s="171"/>
      <c r="H6" s="165">
        <f t="shared" si="0"/>
        <v>0</v>
      </c>
      <c r="I6" s="165">
        <f>I7+I21+I49+I61+I66+I79+I96+I99+I105+I108</f>
        <v>26722300</v>
      </c>
      <c r="J6" s="171"/>
      <c r="K6" s="165">
        <f>K7+K21+K49+K61+K66+K79+K96+K99+K105+K108</f>
        <v>10800000</v>
      </c>
      <c r="L6" s="145"/>
      <c r="M6" s="165">
        <v>0</v>
      </c>
      <c r="N6" s="164"/>
    </row>
    <row r="7" spans="1:16" s="170" customFormat="1" ht="20.85" customHeight="1">
      <c r="A7" s="149">
        <v>301</v>
      </c>
      <c r="B7" s="162" t="s">
        <v>90</v>
      </c>
      <c r="C7" s="165">
        <v>24581980</v>
      </c>
      <c r="D7" s="165">
        <v>24581980</v>
      </c>
      <c r="E7" s="165">
        <v>18333037</v>
      </c>
      <c r="F7" s="165">
        <v>248943</v>
      </c>
      <c r="G7" s="171"/>
      <c r="H7" s="165">
        <v>0</v>
      </c>
      <c r="I7" s="165">
        <v>6000000</v>
      </c>
      <c r="J7" s="171"/>
      <c r="K7" s="165">
        <v>0</v>
      </c>
      <c r="L7" s="165">
        <f>SUM(L8:L20)</f>
        <v>0</v>
      </c>
      <c r="M7" s="165">
        <v>0</v>
      </c>
      <c r="N7" s="154"/>
      <c r="O7" s="154"/>
      <c r="P7" s="153"/>
    </row>
    <row r="8" spans="1:16" s="170" customFormat="1" ht="20.85" customHeight="1">
      <c r="A8" s="150">
        <v>30101</v>
      </c>
      <c r="B8" s="161" t="s">
        <v>108</v>
      </c>
      <c r="C8" s="165">
        <v>3002220</v>
      </c>
      <c r="D8" s="175">
        <f t="shared" ref="D8:D19" si="1">E8+F8+K8</f>
        <v>3002220</v>
      </c>
      <c r="E8" s="175">
        <v>3002220</v>
      </c>
      <c r="F8" s="175">
        <v>0</v>
      </c>
      <c r="G8" s="171"/>
      <c r="H8" s="165">
        <v>0</v>
      </c>
      <c r="I8" s="165">
        <v>0</v>
      </c>
      <c r="J8" s="171"/>
      <c r="K8" s="165">
        <v>0</v>
      </c>
      <c r="L8" s="165"/>
      <c r="M8" s="165">
        <v>0</v>
      </c>
      <c r="N8" s="154"/>
      <c r="O8" s="153"/>
      <c r="P8" s="153"/>
    </row>
    <row r="9" spans="1:16" s="170" customFormat="1" ht="20.85" customHeight="1">
      <c r="A9" s="150">
        <v>30102</v>
      </c>
      <c r="B9" s="161" t="s">
        <v>109</v>
      </c>
      <c r="C9" s="165">
        <v>2897616</v>
      </c>
      <c r="D9" s="175">
        <f t="shared" si="1"/>
        <v>2897616</v>
      </c>
      <c r="E9" s="175">
        <v>2897616</v>
      </c>
      <c r="F9" s="175">
        <v>0</v>
      </c>
      <c r="G9" s="171"/>
      <c r="H9" s="165">
        <v>0</v>
      </c>
      <c r="I9" s="165">
        <v>0</v>
      </c>
      <c r="J9" s="171"/>
      <c r="K9" s="165">
        <v>0</v>
      </c>
      <c r="L9" s="165"/>
      <c r="M9" s="165">
        <v>0</v>
      </c>
      <c r="N9" s="154"/>
      <c r="O9" s="153"/>
      <c r="P9" s="153"/>
    </row>
    <row r="10" spans="1:16" s="170" customFormat="1" ht="20.85" customHeight="1">
      <c r="A10" s="150">
        <v>30103</v>
      </c>
      <c r="B10" s="161" t="s">
        <v>110</v>
      </c>
      <c r="C10" s="165">
        <v>6566086</v>
      </c>
      <c r="D10" s="175">
        <f t="shared" si="1"/>
        <v>6566086</v>
      </c>
      <c r="E10" s="175">
        <v>6566086</v>
      </c>
      <c r="F10" s="175">
        <v>0</v>
      </c>
      <c r="G10" s="171"/>
      <c r="H10" s="165">
        <v>0</v>
      </c>
      <c r="I10" s="165">
        <v>0</v>
      </c>
      <c r="J10" s="171"/>
      <c r="K10" s="165">
        <v>0</v>
      </c>
      <c r="L10" s="165"/>
      <c r="M10" s="165">
        <v>0</v>
      </c>
      <c r="N10" s="154"/>
      <c r="O10" s="153"/>
      <c r="P10" s="153"/>
    </row>
    <row r="11" spans="1:16" s="170" customFormat="1" ht="20.85" customHeight="1">
      <c r="A11" s="150">
        <v>30106</v>
      </c>
      <c r="B11" s="161" t="s">
        <v>111</v>
      </c>
      <c r="C11" s="165">
        <v>0</v>
      </c>
      <c r="D11" s="175">
        <f t="shared" si="1"/>
        <v>0</v>
      </c>
      <c r="E11" s="175">
        <v>0</v>
      </c>
      <c r="F11" s="175">
        <v>0</v>
      </c>
      <c r="G11" s="171"/>
      <c r="H11" s="165">
        <v>0</v>
      </c>
      <c r="I11" s="165">
        <v>0</v>
      </c>
      <c r="J11" s="171"/>
      <c r="K11" s="165">
        <v>0</v>
      </c>
      <c r="L11" s="165"/>
      <c r="M11" s="165">
        <v>0</v>
      </c>
      <c r="N11" s="154"/>
      <c r="O11" s="153"/>
      <c r="P11" s="153"/>
    </row>
    <row r="12" spans="1:16" s="170" customFormat="1" ht="20.85" customHeight="1">
      <c r="A12" s="150">
        <v>30107</v>
      </c>
      <c r="B12" s="161" t="s">
        <v>112</v>
      </c>
      <c r="C12" s="165">
        <v>0</v>
      </c>
      <c r="D12" s="175">
        <f t="shared" si="1"/>
        <v>0</v>
      </c>
      <c r="E12" s="175">
        <v>0</v>
      </c>
      <c r="F12" s="175">
        <v>0</v>
      </c>
      <c r="G12" s="171"/>
      <c r="H12" s="165">
        <v>0</v>
      </c>
      <c r="I12" s="165">
        <v>0</v>
      </c>
      <c r="J12" s="171"/>
      <c r="K12" s="165">
        <v>0</v>
      </c>
      <c r="L12" s="165"/>
      <c r="M12" s="165">
        <v>0</v>
      </c>
      <c r="N12" s="154"/>
      <c r="O12" s="153"/>
      <c r="P12" s="153"/>
    </row>
    <row r="13" spans="1:16" s="170" customFormat="1" ht="30.95" customHeight="1">
      <c r="A13" s="150">
        <v>30108</v>
      </c>
      <c r="B13" s="161" t="s">
        <v>113</v>
      </c>
      <c r="C13" s="165">
        <v>1218879</v>
      </c>
      <c r="D13" s="175">
        <f t="shared" si="1"/>
        <v>1218879</v>
      </c>
      <c r="E13" s="175">
        <v>1218879</v>
      </c>
      <c r="F13" s="175">
        <v>0</v>
      </c>
      <c r="G13" s="171"/>
      <c r="H13" s="165">
        <v>0</v>
      </c>
      <c r="I13" s="165">
        <v>0</v>
      </c>
      <c r="J13" s="171"/>
      <c r="K13" s="165">
        <v>0</v>
      </c>
      <c r="L13" s="165"/>
      <c r="M13" s="165">
        <v>0</v>
      </c>
      <c r="N13" s="154"/>
      <c r="O13" s="153"/>
      <c r="P13" s="153"/>
    </row>
    <row r="14" spans="1:16" s="170" customFormat="1" ht="20.45" customHeight="1">
      <c r="A14" s="150">
        <v>30109</v>
      </c>
      <c r="B14" s="161" t="s">
        <v>114</v>
      </c>
      <c r="C14" s="165">
        <v>0</v>
      </c>
      <c r="D14" s="175">
        <f t="shared" si="1"/>
        <v>0</v>
      </c>
      <c r="E14" s="175">
        <v>0</v>
      </c>
      <c r="F14" s="175">
        <v>0</v>
      </c>
      <c r="G14" s="171"/>
      <c r="H14" s="165">
        <v>0</v>
      </c>
      <c r="I14" s="165">
        <v>0</v>
      </c>
      <c r="J14" s="171"/>
      <c r="K14" s="165">
        <v>0</v>
      </c>
      <c r="L14" s="165"/>
      <c r="M14" s="165">
        <v>0</v>
      </c>
      <c r="N14" s="154"/>
      <c r="O14" s="153"/>
      <c r="P14" s="153"/>
    </row>
    <row r="15" spans="1:16" s="170" customFormat="1" ht="20.45" customHeight="1">
      <c r="A15" s="150">
        <v>30110</v>
      </c>
      <c r="B15" s="161" t="s">
        <v>115</v>
      </c>
      <c r="C15" s="165">
        <v>494020</v>
      </c>
      <c r="D15" s="175">
        <f t="shared" si="1"/>
        <v>494020</v>
      </c>
      <c r="E15" s="175">
        <v>265107</v>
      </c>
      <c r="F15" s="175">
        <v>228913</v>
      </c>
      <c r="G15" s="171"/>
      <c r="H15" s="165">
        <v>0</v>
      </c>
      <c r="I15" s="165">
        <v>0</v>
      </c>
      <c r="J15" s="171"/>
      <c r="K15" s="165">
        <v>0</v>
      </c>
      <c r="L15" s="165"/>
      <c r="M15" s="165">
        <v>0</v>
      </c>
      <c r="N15" s="154"/>
      <c r="O15" s="153"/>
      <c r="P15" s="153"/>
    </row>
    <row r="16" spans="1:16" s="170" customFormat="1" ht="20.45" customHeight="1">
      <c r="A16" s="150">
        <v>30111</v>
      </c>
      <c r="B16" s="161" t="s">
        <v>116</v>
      </c>
      <c r="C16" s="165">
        <v>428385</v>
      </c>
      <c r="D16" s="175">
        <f t="shared" si="1"/>
        <v>428385</v>
      </c>
      <c r="E16" s="175">
        <v>428385</v>
      </c>
      <c r="F16" s="175">
        <v>0</v>
      </c>
      <c r="G16" s="171"/>
      <c r="H16" s="165">
        <v>0</v>
      </c>
      <c r="I16" s="165">
        <v>0</v>
      </c>
      <c r="J16" s="171"/>
      <c r="K16" s="165">
        <v>0</v>
      </c>
      <c r="L16" s="165"/>
      <c r="M16" s="165">
        <v>0</v>
      </c>
      <c r="N16" s="154"/>
      <c r="O16" s="153"/>
      <c r="P16" s="153"/>
    </row>
    <row r="17" spans="1:16" s="170" customFormat="1" ht="20.45" customHeight="1">
      <c r="A17" s="150">
        <v>30112</v>
      </c>
      <c r="B17" s="161" t="s">
        <v>117</v>
      </c>
      <c r="C17" s="165">
        <v>74346</v>
      </c>
      <c r="D17" s="175">
        <f t="shared" si="1"/>
        <v>74346</v>
      </c>
      <c r="E17" s="175">
        <v>54316</v>
      </c>
      <c r="F17" s="175">
        <v>20030</v>
      </c>
      <c r="G17" s="171"/>
      <c r="H17" s="165">
        <v>0</v>
      </c>
      <c r="I17" s="165">
        <v>0</v>
      </c>
      <c r="J17" s="171"/>
      <c r="K17" s="165">
        <v>0</v>
      </c>
      <c r="L17" s="165"/>
      <c r="M17" s="165">
        <v>0</v>
      </c>
      <c r="N17" s="154"/>
      <c r="O17" s="153"/>
      <c r="P17" s="153"/>
    </row>
    <row r="18" spans="1:16" s="170" customFormat="1" ht="20.45" customHeight="1">
      <c r="A18" s="150">
        <v>30113</v>
      </c>
      <c r="B18" s="161" t="s">
        <v>118</v>
      </c>
      <c r="C18" s="165">
        <v>1388775</v>
      </c>
      <c r="D18" s="175">
        <f t="shared" si="1"/>
        <v>1388775</v>
      </c>
      <c r="E18" s="175">
        <v>1388775</v>
      </c>
      <c r="F18" s="175">
        <v>0</v>
      </c>
      <c r="G18" s="171"/>
      <c r="H18" s="165">
        <v>0</v>
      </c>
      <c r="I18" s="165">
        <v>0</v>
      </c>
      <c r="J18" s="171"/>
      <c r="K18" s="165">
        <v>0</v>
      </c>
      <c r="L18" s="165"/>
      <c r="M18" s="165">
        <v>0</v>
      </c>
      <c r="N18" s="154"/>
      <c r="O18" s="153"/>
      <c r="P18" s="153"/>
    </row>
    <row r="19" spans="1:16" s="170" customFormat="1" ht="20.45" customHeight="1">
      <c r="A19" s="150">
        <v>30114</v>
      </c>
      <c r="B19" s="161" t="s">
        <v>119</v>
      </c>
      <c r="C19" s="165">
        <v>491653</v>
      </c>
      <c r="D19" s="175">
        <f t="shared" si="1"/>
        <v>491653</v>
      </c>
      <c r="E19" s="175">
        <v>491653</v>
      </c>
      <c r="F19" s="175">
        <v>0</v>
      </c>
      <c r="G19" s="171"/>
      <c r="H19" s="165">
        <v>0</v>
      </c>
      <c r="I19" s="165">
        <v>0</v>
      </c>
      <c r="J19" s="171"/>
      <c r="K19" s="165">
        <v>0</v>
      </c>
      <c r="L19" s="165"/>
      <c r="M19" s="165">
        <v>0</v>
      </c>
      <c r="N19" s="154"/>
      <c r="O19" s="153"/>
      <c r="P19" s="153"/>
    </row>
    <row r="20" spans="1:16" s="170" customFormat="1" ht="20.45" customHeight="1">
      <c r="A20" s="150">
        <v>30199</v>
      </c>
      <c r="B20" s="161" t="s">
        <v>120</v>
      </c>
      <c r="C20" s="165">
        <v>8020000</v>
      </c>
      <c r="D20" s="175">
        <v>8020000</v>
      </c>
      <c r="E20" s="175">
        <v>2020000</v>
      </c>
      <c r="F20" s="175">
        <v>0</v>
      </c>
      <c r="G20" s="171"/>
      <c r="H20" s="165">
        <v>0</v>
      </c>
      <c r="I20" s="165">
        <v>6000000</v>
      </c>
      <c r="J20" s="171"/>
      <c r="K20" s="165">
        <v>0</v>
      </c>
      <c r="L20" s="165"/>
      <c r="M20" s="165">
        <v>0</v>
      </c>
      <c r="N20" s="154"/>
      <c r="O20" s="153"/>
      <c r="P20" s="153"/>
    </row>
    <row r="21" spans="1:16" s="170" customFormat="1" ht="20.45" customHeight="1">
      <c r="A21" s="149">
        <v>302</v>
      </c>
      <c r="B21" s="149" t="s">
        <v>91</v>
      </c>
      <c r="C21" s="165">
        <v>2195984</v>
      </c>
      <c r="D21" s="175">
        <v>2195984</v>
      </c>
      <c r="E21" s="175">
        <v>2115984</v>
      </c>
      <c r="F21" s="175">
        <v>0</v>
      </c>
      <c r="G21" s="171"/>
      <c r="H21" s="165">
        <v>0</v>
      </c>
      <c r="I21" s="165">
        <v>80000</v>
      </c>
      <c r="J21" s="171"/>
      <c r="K21" s="165">
        <v>0</v>
      </c>
      <c r="L21" s="165">
        <f>SUM(L22:L48)</f>
        <v>0</v>
      </c>
      <c r="M21" s="165">
        <v>0</v>
      </c>
      <c r="N21" s="154"/>
      <c r="O21" s="153"/>
      <c r="P21" s="153"/>
    </row>
    <row r="22" spans="1:16" s="170" customFormat="1" ht="20.45" customHeight="1">
      <c r="A22" s="163">
        <v>30201</v>
      </c>
      <c r="B22" s="161" t="s">
        <v>121</v>
      </c>
      <c r="C22" s="165">
        <v>600000</v>
      </c>
      <c r="D22" s="165">
        <f t="shared" ref="D22:D48" si="2">E22+F22+K22</f>
        <v>600000</v>
      </c>
      <c r="E22" s="165">
        <v>600000</v>
      </c>
      <c r="F22" s="165">
        <v>0</v>
      </c>
      <c r="G22" s="171"/>
      <c r="H22" s="165">
        <v>0</v>
      </c>
      <c r="I22" s="165">
        <v>0</v>
      </c>
      <c r="J22" s="171"/>
      <c r="K22" s="165">
        <v>0</v>
      </c>
      <c r="L22" s="165"/>
      <c r="M22" s="165">
        <v>0</v>
      </c>
      <c r="N22" s="154"/>
      <c r="O22" s="153"/>
      <c r="P22" s="153"/>
    </row>
    <row r="23" spans="1:16" s="170" customFormat="1" ht="20.45" customHeight="1">
      <c r="A23" s="163">
        <v>30202</v>
      </c>
      <c r="B23" s="161" t="s">
        <v>122</v>
      </c>
      <c r="C23" s="165">
        <v>0</v>
      </c>
      <c r="D23" s="165">
        <f t="shared" si="2"/>
        <v>0</v>
      </c>
      <c r="E23" s="165">
        <v>0</v>
      </c>
      <c r="F23" s="165">
        <v>0</v>
      </c>
      <c r="G23" s="171"/>
      <c r="H23" s="165">
        <v>0</v>
      </c>
      <c r="I23" s="165">
        <v>0</v>
      </c>
      <c r="J23" s="171"/>
      <c r="K23" s="165">
        <v>0</v>
      </c>
      <c r="L23" s="165"/>
      <c r="M23" s="165">
        <v>0</v>
      </c>
      <c r="N23" s="154"/>
      <c r="O23" s="153"/>
      <c r="P23" s="153"/>
    </row>
    <row r="24" spans="1:16" s="170" customFormat="1" ht="20.45" customHeight="1">
      <c r="A24" s="163">
        <v>30203</v>
      </c>
      <c r="B24" s="161" t="s">
        <v>123</v>
      </c>
      <c r="C24" s="165">
        <v>0</v>
      </c>
      <c r="D24" s="165">
        <f t="shared" si="2"/>
        <v>0</v>
      </c>
      <c r="E24" s="165">
        <v>0</v>
      </c>
      <c r="F24" s="165">
        <v>0</v>
      </c>
      <c r="G24" s="171"/>
      <c r="H24" s="165">
        <v>0</v>
      </c>
      <c r="I24" s="165">
        <v>0</v>
      </c>
      <c r="J24" s="171"/>
      <c r="K24" s="165">
        <v>0</v>
      </c>
      <c r="L24" s="165"/>
      <c r="M24" s="165">
        <v>0</v>
      </c>
      <c r="N24" s="154"/>
      <c r="O24" s="153"/>
      <c r="P24" s="153"/>
    </row>
    <row r="25" spans="1:16" s="170" customFormat="1" ht="20.45" customHeight="1">
      <c r="A25" s="163">
        <v>30204</v>
      </c>
      <c r="B25" s="161" t="s">
        <v>124</v>
      </c>
      <c r="C25" s="165">
        <v>0</v>
      </c>
      <c r="D25" s="165">
        <f t="shared" si="2"/>
        <v>0</v>
      </c>
      <c r="E25" s="165">
        <v>0</v>
      </c>
      <c r="F25" s="165">
        <v>0</v>
      </c>
      <c r="G25" s="171"/>
      <c r="H25" s="165">
        <v>0</v>
      </c>
      <c r="I25" s="165">
        <v>0</v>
      </c>
      <c r="J25" s="171"/>
      <c r="K25" s="165">
        <v>0</v>
      </c>
      <c r="L25" s="165"/>
      <c r="M25" s="165">
        <v>0</v>
      </c>
      <c r="N25" s="154"/>
      <c r="O25" s="153"/>
      <c r="P25" s="153"/>
    </row>
    <row r="26" spans="1:16" s="170" customFormat="1" ht="20.45" customHeight="1">
      <c r="A26" s="163">
        <v>30205</v>
      </c>
      <c r="B26" s="161" t="s">
        <v>125</v>
      </c>
      <c r="C26" s="165">
        <v>20000</v>
      </c>
      <c r="D26" s="165">
        <f t="shared" si="2"/>
        <v>20000</v>
      </c>
      <c r="E26" s="165">
        <v>20000</v>
      </c>
      <c r="F26" s="165">
        <v>0</v>
      </c>
      <c r="G26" s="171"/>
      <c r="H26" s="165">
        <v>0</v>
      </c>
      <c r="I26" s="165">
        <v>0</v>
      </c>
      <c r="J26" s="171"/>
      <c r="K26" s="165">
        <v>0</v>
      </c>
      <c r="L26" s="165"/>
      <c r="M26" s="165">
        <v>0</v>
      </c>
      <c r="N26" s="154"/>
      <c r="O26" s="153"/>
      <c r="P26" s="153"/>
    </row>
    <row r="27" spans="1:16" s="170" customFormat="1" ht="20.45" customHeight="1">
      <c r="A27" s="163">
        <v>30206</v>
      </c>
      <c r="B27" s="161" t="s">
        <v>126</v>
      </c>
      <c r="C27" s="165">
        <v>100000</v>
      </c>
      <c r="D27" s="165">
        <f t="shared" si="2"/>
        <v>100000</v>
      </c>
      <c r="E27" s="165">
        <v>100000</v>
      </c>
      <c r="F27" s="165">
        <v>0</v>
      </c>
      <c r="G27" s="171"/>
      <c r="H27" s="165">
        <v>0</v>
      </c>
      <c r="I27" s="165">
        <v>0</v>
      </c>
      <c r="J27" s="171"/>
      <c r="K27" s="165">
        <v>0</v>
      </c>
      <c r="L27" s="165"/>
      <c r="M27" s="165">
        <v>0</v>
      </c>
      <c r="N27" s="154"/>
      <c r="O27" s="153"/>
      <c r="P27" s="153"/>
    </row>
    <row r="28" spans="1:16" s="170" customFormat="1" ht="20.45" customHeight="1">
      <c r="A28" s="163">
        <v>30207</v>
      </c>
      <c r="B28" s="161" t="s">
        <v>127</v>
      </c>
      <c r="C28" s="165">
        <v>0</v>
      </c>
      <c r="D28" s="165">
        <f t="shared" si="2"/>
        <v>0</v>
      </c>
      <c r="E28" s="165">
        <v>0</v>
      </c>
      <c r="F28" s="165">
        <v>0</v>
      </c>
      <c r="G28" s="171"/>
      <c r="H28" s="165">
        <v>0</v>
      </c>
      <c r="I28" s="165">
        <v>0</v>
      </c>
      <c r="J28" s="171"/>
      <c r="K28" s="165">
        <v>0</v>
      </c>
      <c r="L28" s="165"/>
      <c r="M28" s="165">
        <v>0</v>
      </c>
      <c r="N28" s="154"/>
      <c r="O28" s="153"/>
      <c r="P28" s="153"/>
    </row>
    <row r="29" spans="1:16" s="170" customFormat="1" ht="20.45" customHeight="1">
      <c r="A29" s="163">
        <v>30208</v>
      </c>
      <c r="B29" s="161" t="s">
        <v>128</v>
      </c>
      <c r="C29" s="165">
        <v>0</v>
      </c>
      <c r="D29" s="165">
        <f t="shared" si="2"/>
        <v>0</v>
      </c>
      <c r="E29" s="165">
        <v>0</v>
      </c>
      <c r="F29" s="165">
        <v>0</v>
      </c>
      <c r="G29" s="171"/>
      <c r="H29" s="165">
        <v>0</v>
      </c>
      <c r="I29" s="165">
        <v>0</v>
      </c>
      <c r="J29" s="171"/>
      <c r="K29" s="165">
        <v>0</v>
      </c>
      <c r="L29" s="165"/>
      <c r="M29" s="165">
        <v>0</v>
      </c>
      <c r="N29" s="154"/>
      <c r="O29" s="153"/>
      <c r="P29" s="153"/>
    </row>
    <row r="30" spans="1:16" s="170" customFormat="1" ht="20.45" customHeight="1">
      <c r="A30" s="163">
        <v>30209</v>
      </c>
      <c r="B30" s="161" t="s">
        <v>129</v>
      </c>
      <c r="C30" s="165">
        <v>400000</v>
      </c>
      <c r="D30" s="165">
        <f t="shared" si="2"/>
        <v>400000</v>
      </c>
      <c r="E30" s="165">
        <v>400000</v>
      </c>
      <c r="F30" s="165">
        <v>0</v>
      </c>
      <c r="G30" s="171"/>
      <c r="H30" s="165">
        <v>0</v>
      </c>
      <c r="I30" s="165">
        <v>0</v>
      </c>
      <c r="J30" s="171"/>
      <c r="K30" s="165">
        <v>0</v>
      </c>
      <c r="L30" s="165"/>
      <c r="M30" s="165">
        <v>0</v>
      </c>
      <c r="N30" s="154"/>
      <c r="O30" s="153"/>
      <c r="P30" s="153"/>
    </row>
    <row r="31" spans="1:16" s="170" customFormat="1" ht="20.45" customHeight="1">
      <c r="A31" s="163">
        <v>30211</v>
      </c>
      <c r="B31" s="161" t="s">
        <v>130</v>
      </c>
      <c r="C31" s="165">
        <v>100000</v>
      </c>
      <c r="D31" s="165">
        <f t="shared" si="2"/>
        <v>100000</v>
      </c>
      <c r="E31" s="165">
        <v>100000</v>
      </c>
      <c r="F31" s="165">
        <v>0</v>
      </c>
      <c r="G31" s="171"/>
      <c r="H31" s="165">
        <v>0</v>
      </c>
      <c r="I31" s="165">
        <v>0</v>
      </c>
      <c r="J31" s="171"/>
      <c r="K31" s="165">
        <v>0</v>
      </c>
      <c r="L31" s="165"/>
      <c r="M31" s="165">
        <v>0</v>
      </c>
      <c r="N31" s="154"/>
      <c r="O31" s="153"/>
      <c r="P31" s="153"/>
    </row>
    <row r="32" spans="1:16" s="170" customFormat="1" ht="20.45" customHeight="1">
      <c r="A32" s="163">
        <v>30212</v>
      </c>
      <c r="B32" s="144" t="s">
        <v>131</v>
      </c>
      <c r="C32" s="165">
        <v>0</v>
      </c>
      <c r="D32" s="165">
        <f t="shared" si="2"/>
        <v>0</v>
      </c>
      <c r="E32" s="165">
        <v>0</v>
      </c>
      <c r="F32" s="165">
        <v>0</v>
      </c>
      <c r="G32" s="171"/>
      <c r="H32" s="165">
        <v>0</v>
      </c>
      <c r="I32" s="165">
        <v>0</v>
      </c>
      <c r="J32" s="171"/>
      <c r="K32" s="165">
        <v>0</v>
      </c>
      <c r="L32" s="165"/>
      <c r="M32" s="165">
        <v>0</v>
      </c>
      <c r="N32" s="154"/>
      <c r="O32" s="153"/>
      <c r="P32" s="153"/>
    </row>
    <row r="33" spans="1:16" s="170" customFormat="1" ht="20.45" customHeight="1">
      <c r="A33" s="163">
        <v>30213</v>
      </c>
      <c r="B33" s="161" t="s">
        <v>132</v>
      </c>
      <c r="C33" s="165">
        <v>20000</v>
      </c>
      <c r="D33" s="165">
        <f t="shared" si="2"/>
        <v>20000</v>
      </c>
      <c r="E33" s="165">
        <v>20000</v>
      </c>
      <c r="F33" s="165">
        <v>0</v>
      </c>
      <c r="G33" s="171"/>
      <c r="H33" s="165">
        <v>0</v>
      </c>
      <c r="I33" s="165">
        <v>0</v>
      </c>
      <c r="J33" s="171"/>
      <c r="K33" s="165">
        <v>0</v>
      </c>
      <c r="L33" s="165"/>
      <c r="M33" s="165">
        <v>0</v>
      </c>
      <c r="N33" s="154"/>
      <c r="O33" s="153"/>
      <c r="P33" s="153"/>
    </row>
    <row r="34" spans="1:16" s="170" customFormat="1" ht="20.45" customHeight="1">
      <c r="A34" s="163">
        <v>30214</v>
      </c>
      <c r="B34" s="161" t="s">
        <v>133</v>
      </c>
      <c r="C34" s="165">
        <v>0</v>
      </c>
      <c r="D34" s="165">
        <f t="shared" si="2"/>
        <v>0</v>
      </c>
      <c r="E34" s="165">
        <v>0</v>
      </c>
      <c r="F34" s="165">
        <v>0</v>
      </c>
      <c r="G34" s="171"/>
      <c r="H34" s="165">
        <v>0</v>
      </c>
      <c r="I34" s="165">
        <v>0</v>
      </c>
      <c r="J34" s="171"/>
      <c r="K34" s="165">
        <v>0</v>
      </c>
      <c r="L34" s="165"/>
      <c r="M34" s="165">
        <v>0</v>
      </c>
      <c r="N34" s="154"/>
      <c r="O34" s="153"/>
      <c r="P34" s="153"/>
    </row>
    <row r="35" spans="1:16" s="170" customFormat="1" ht="20.45" customHeight="1">
      <c r="A35" s="163">
        <v>30215</v>
      </c>
      <c r="B35" s="161" t="s">
        <v>134</v>
      </c>
      <c r="C35" s="165">
        <v>0</v>
      </c>
      <c r="D35" s="165">
        <f t="shared" si="2"/>
        <v>0</v>
      </c>
      <c r="E35" s="165">
        <v>0</v>
      </c>
      <c r="F35" s="165">
        <v>0</v>
      </c>
      <c r="G35" s="171"/>
      <c r="H35" s="165">
        <v>0</v>
      </c>
      <c r="I35" s="165">
        <v>0</v>
      </c>
      <c r="J35" s="171"/>
      <c r="K35" s="165">
        <v>0</v>
      </c>
      <c r="L35" s="165"/>
      <c r="M35" s="165">
        <v>0</v>
      </c>
      <c r="N35" s="154"/>
      <c r="O35" s="153"/>
      <c r="P35" s="153"/>
    </row>
    <row r="36" spans="1:16" s="170" customFormat="1" ht="20.45" customHeight="1">
      <c r="A36" s="163">
        <v>30216</v>
      </c>
      <c r="B36" s="161" t="s">
        <v>135</v>
      </c>
      <c r="C36" s="165">
        <v>0</v>
      </c>
      <c r="D36" s="165">
        <f t="shared" si="2"/>
        <v>0</v>
      </c>
      <c r="E36" s="165">
        <v>0</v>
      </c>
      <c r="F36" s="165">
        <v>0</v>
      </c>
      <c r="G36" s="171"/>
      <c r="H36" s="165">
        <v>0</v>
      </c>
      <c r="I36" s="165">
        <v>0</v>
      </c>
      <c r="J36" s="171"/>
      <c r="K36" s="165">
        <v>0</v>
      </c>
      <c r="L36" s="165"/>
      <c r="M36" s="165">
        <v>0</v>
      </c>
      <c r="N36" s="154"/>
      <c r="O36" s="153"/>
      <c r="P36" s="153"/>
    </row>
    <row r="37" spans="1:16" s="170" customFormat="1" ht="20.45" customHeight="1">
      <c r="A37" s="163">
        <v>30217</v>
      </c>
      <c r="B37" s="161" t="s">
        <v>136</v>
      </c>
      <c r="C37" s="165">
        <v>160000</v>
      </c>
      <c r="D37" s="165">
        <f t="shared" si="2"/>
        <v>160000</v>
      </c>
      <c r="E37" s="165">
        <v>160000</v>
      </c>
      <c r="F37" s="165">
        <v>0</v>
      </c>
      <c r="G37" s="171"/>
      <c r="H37" s="165">
        <v>0</v>
      </c>
      <c r="I37" s="165">
        <v>0</v>
      </c>
      <c r="J37" s="171"/>
      <c r="K37" s="165">
        <v>0</v>
      </c>
      <c r="L37" s="165"/>
      <c r="M37" s="165">
        <v>0</v>
      </c>
      <c r="N37" s="154"/>
      <c r="O37" s="153"/>
      <c r="P37" s="153"/>
    </row>
    <row r="38" spans="1:16" s="170" customFormat="1" ht="20.45" customHeight="1">
      <c r="A38" s="163">
        <v>30218</v>
      </c>
      <c r="B38" s="161" t="s">
        <v>137</v>
      </c>
      <c r="C38" s="165">
        <v>0</v>
      </c>
      <c r="D38" s="165">
        <f t="shared" si="2"/>
        <v>0</v>
      </c>
      <c r="E38" s="165">
        <v>0</v>
      </c>
      <c r="F38" s="165">
        <v>0</v>
      </c>
      <c r="G38" s="171"/>
      <c r="H38" s="165">
        <v>0</v>
      </c>
      <c r="I38" s="165">
        <v>0</v>
      </c>
      <c r="J38" s="171"/>
      <c r="K38" s="165">
        <v>0</v>
      </c>
      <c r="L38" s="165"/>
      <c r="M38" s="165">
        <v>0</v>
      </c>
      <c r="N38" s="154"/>
      <c r="O38" s="153"/>
      <c r="P38" s="153"/>
    </row>
    <row r="39" spans="1:16" s="170" customFormat="1" ht="20.45" customHeight="1">
      <c r="A39" s="163">
        <v>30224</v>
      </c>
      <c r="B39" s="161" t="s">
        <v>138</v>
      </c>
      <c r="C39" s="165">
        <v>0</v>
      </c>
      <c r="D39" s="165">
        <f t="shared" si="2"/>
        <v>0</v>
      </c>
      <c r="E39" s="165">
        <v>0</v>
      </c>
      <c r="F39" s="165">
        <v>0</v>
      </c>
      <c r="G39" s="171"/>
      <c r="H39" s="165">
        <v>0</v>
      </c>
      <c r="I39" s="165">
        <v>0</v>
      </c>
      <c r="J39" s="171"/>
      <c r="K39" s="165">
        <v>0</v>
      </c>
      <c r="L39" s="165"/>
      <c r="M39" s="165">
        <v>0</v>
      </c>
      <c r="N39" s="154"/>
      <c r="O39" s="153"/>
      <c r="P39" s="153"/>
    </row>
    <row r="40" spans="1:16" s="170" customFormat="1" ht="20.45" customHeight="1">
      <c r="A40" s="163">
        <v>30225</v>
      </c>
      <c r="B40" s="161" t="s">
        <v>139</v>
      </c>
      <c r="C40" s="165">
        <v>0</v>
      </c>
      <c r="D40" s="165">
        <f t="shared" si="2"/>
        <v>0</v>
      </c>
      <c r="E40" s="165">
        <v>0</v>
      </c>
      <c r="F40" s="165">
        <v>0</v>
      </c>
      <c r="G40" s="171"/>
      <c r="H40" s="165">
        <v>0</v>
      </c>
      <c r="I40" s="165">
        <v>0</v>
      </c>
      <c r="J40" s="171"/>
      <c r="K40" s="165">
        <v>0</v>
      </c>
      <c r="L40" s="165"/>
      <c r="M40" s="165">
        <v>0</v>
      </c>
      <c r="N40" s="154"/>
      <c r="O40" s="153"/>
      <c r="P40" s="153"/>
    </row>
    <row r="41" spans="1:16" s="170" customFormat="1" ht="20.45" customHeight="1">
      <c r="A41" s="163">
        <v>30226</v>
      </c>
      <c r="B41" s="161" t="s">
        <v>140</v>
      </c>
      <c r="C41" s="165">
        <v>0</v>
      </c>
      <c r="D41" s="165">
        <f t="shared" si="2"/>
        <v>0</v>
      </c>
      <c r="E41" s="165">
        <v>0</v>
      </c>
      <c r="F41" s="165">
        <v>0</v>
      </c>
      <c r="G41" s="171"/>
      <c r="H41" s="165">
        <v>0</v>
      </c>
      <c r="I41" s="165">
        <v>0</v>
      </c>
      <c r="J41" s="171"/>
      <c r="K41" s="165">
        <v>0</v>
      </c>
      <c r="L41" s="165"/>
      <c r="M41" s="165">
        <v>0</v>
      </c>
      <c r="N41" s="154"/>
      <c r="O41" s="153"/>
      <c r="P41" s="153"/>
    </row>
    <row r="42" spans="1:16" s="170" customFormat="1" ht="20.45" customHeight="1">
      <c r="A42" s="163">
        <v>30227</v>
      </c>
      <c r="B42" s="161" t="s">
        <v>141</v>
      </c>
      <c r="C42" s="165">
        <v>0</v>
      </c>
      <c r="D42" s="165">
        <f t="shared" si="2"/>
        <v>0</v>
      </c>
      <c r="E42" s="165">
        <v>0</v>
      </c>
      <c r="F42" s="165">
        <v>0</v>
      </c>
      <c r="G42" s="171"/>
      <c r="H42" s="165">
        <v>0</v>
      </c>
      <c r="I42" s="165">
        <v>0</v>
      </c>
      <c r="J42" s="171"/>
      <c r="K42" s="165">
        <v>0</v>
      </c>
      <c r="L42" s="165"/>
      <c r="M42" s="165">
        <v>0</v>
      </c>
      <c r="N42" s="154"/>
      <c r="O42" s="153"/>
      <c r="P42" s="153"/>
    </row>
    <row r="43" spans="1:16" s="170" customFormat="1" ht="20.45" customHeight="1">
      <c r="A43" s="163">
        <v>30228</v>
      </c>
      <c r="B43" s="161" t="s">
        <v>142</v>
      </c>
      <c r="C43" s="165">
        <v>320000</v>
      </c>
      <c r="D43" s="165">
        <f t="shared" si="2"/>
        <v>320000</v>
      </c>
      <c r="E43" s="165">
        <v>320000</v>
      </c>
      <c r="F43" s="165">
        <v>0</v>
      </c>
      <c r="G43" s="171"/>
      <c r="H43" s="165">
        <v>0</v>
      </c>
      <c r="I43" s="165">
        <v>0</v>
      </c>
      <c r="J43" s="171"/>
      <c r="K43" s="165">
        <v>0</v>
      </c>
      <c r="L43" s="165"/>
      <c r="M43" s="165">
        <v>0</v>
      </c>
      <c r="N43" s="154"/>
      <c r="O43" s="153"/>
      <c r="P43" s="153"/>
    </row>
    <row r="44" spans="1:16" s="170" customFormat="1" ht="20.45" customHeight="1">
      <c r="A44" s="163">
        <v>30229</v>
      </c>
      <c r="B44" s="161" t="s">
        <v>143</v>
      </c>
      <c r="C44" s="165">
        <v>0</v>
      </c>
      <c r="D44" s="165">
        <f t="shared" si="2"/>
        <v>0</v>
      </c>
      <c r="E44" s="165">
        <v>0</v>
      </c>
      <c r="F44" s="165">
        <v>0</v>
      </c>
      <c r="G44" s="171"/>
      <c r="H44" s="165">
        <v>0</v>
      </c>
      <c r="I44" s="165">
        <v>0</v>
      </c>
      <c r="J44" s="171"/>
      <c r="K44" s="165">
        <v>0</v>
      </c>
      <c r="L44" s="165"/>
      <c r="M44" s="165">
        <v>0</v>
      </c>
      <c r="N44" s="154"/>
      <c r="O44" s="153"/>
      <c r="P44" s="153"/>
    </row>
    <row r="45" spans="1:16" s="170" customFormat="1" ht="20.45" customHeight="1">
      <c r="A45" s="163">
        <v>30231</v>
      </c>
      <c r="B45" s="161" t="s">
        <v>144</v>
      </c>
      <c r="C45" s="165">
        <v>10000</v>
      </c>
      <c r="D45" s="165">
        <f t="shared" si="2"/>
        <v>10000</v>
      </c>
      <c r="E45" s="165">
        <v>10000</v>
      </c>
      <c r="F45" s="165">
        <v>0</v>
      </c>
      <c r="G45" s="171"/>
      <c r="H45" s="165">
        <v>0</v>
      </c>
      <c r="I45" s="165">
        <v>0</v>
      </c>
      <c r="J45" s="171"/>
      <c r="K45" s="165">
        <v>0</v>
      </c>
      <c r="L45" s="165"/>
      <c r="M45" s="165">
        <v>0</v>
      </c>
      <c r="N45" s="154"/>
      <c r="O45" s="153"/>
      <c r="P45" s="153"/>
    </row>
    <row r="46" spans="1:16" s="170" customFormat="1" ht="20.45" customHeight="1">
      <c r="A46" s="163">
        <v>30239</v>
      </c>
      <c r="B46" s="161" t="s">
        <v>145</v>
      </c>
      <c r="C46" s="165">
        <v>0</v>
      </c>
      <c r="D46" s="165">
        <f t="shared" si="2"/>
        <v>0</v>
      </c>
      <c r="E46" s="165">
        <v>0</v>
      </c>
      <c r="F46" s="165">
        <v>0</v>
      </c>
      <c r="G46" s="171"/>
      <c r="H46" s="165">
        <v>0</v>
      </c>
      <c r="I46" s="165">
        <v>0</v>
      </c>
      <c r="J46" s="171"/>
      <c r="K46" s="165">
        <v>0</v>
      </c>
      <c r="L46" s="165"/>
      <c r="M46" s="165">
        <v>0</v>
      </c>
      <c r="N46" s="154"/>
      <c r="O46" s="153"/>
      <c r="P46" s="153"/>
    </row>
    <row r="47" spans="1:16" s="170" customFormat="1" ht="20.45" customHeight="1">
      <c r="A47" s="163">
        <v>30240</v>
      </c>
      <c r="B47" s="161" t="s">
        <v>146</v>
      </c>
      <c r="C47" s="165">
        <v>0</v>
      </c>
      <c r="D47" s="165">
        <f t="shared" si="2"/>
        <v>0</v>
      </c>
      <c r="E47" s="165">
        <v>0</v>
      </c>
      <c r="F47" s="165">
        <v>0</v>
      </c>
      <c r="G47" s="171"/>
      <c r="H47" s="165">
        <v>0</v>
      </c>
      <c r="I47" s="165">
        <v>0</v>
      </c>
      <c r="J47" s="171"/>
      <c r="K47" s="165">
        <v>0</v>
      </c>
      <c r="L47" s="165"/>
      <c r="M47" s="165">
        <v>0</v>
      </c>
      <c r="N47" s="154"/>
      <c r="O47" s="153"/>
      <c r="P47" s="153"/>
    </row>
    <row r="48" spans="1:16" s="170" customFormat="1" ht="20.45" customHeight="1">
      <c r="A48" s="163">
        <v>30299</v>
      </c>
      <c r="B48" s="161" t="s">
        <v>147</v>
      </c>
      <c r="C48" s="165">
        <v>465984</v>
      </c>
      <c r="D48" s="165">
        <f t="shared" si="2"/>
        <v>385984</v>
      </c>
      <c r="E48" s="165">
        <v>385984</v>
      </c>
      <c r="F48" s="165">
        <v>0</v>
      </c>
      <c r="G48" s="171"/>
      <c r="H48" s="165">
        <v>0</v>
      </c>
      <c r="I48" s="165">
        <v>80000</v>
      </c>
      <c r="J48" s="171"/>
      <c r="K48" s="165">
        <v>0</v>
      </c>
      <c r="L48" s="165"/>
      <c r="M48" s="165">
        <v>0</v>
      </c>
      <c r="N48" s="154"/>
      <c r="O48" s="153"/>
      <c r="P48" s="153"/>
    </row>
    <row r="49" spans="1:16" s="170" customFormat="1" ht="20.45" customHeight="1">
      <c r="A49" s="149">
        <v>303</v>
      </c>
      <c r="B49" s="152" t="s">
        <v>92</v>
      </c>
      <c r="C49" s="165">
        <v>3271781</v>
      </c>
      <c r="D49" s="165">
        <f>E49+I49</f>
        <v>2071781</v>
      </c>
      <c r="E49" s="165">
        <v>1471781</v>
      </c>
      <c r="F49" s="165">
        <v>0</v>
      </c>
      <c r="G49" s="171"/>
      <c r="H49" s="165">
        <v>0</v>
      </c>
      <c r="I49" s="165">
        <v>600000</v>
      </c>
      <c r="J49" s="171"/>
      <c r="K49" s="165">
        <v>1200000</v>
      </c>
      <c r="L49" s="165">
        <f>SUM(L50:L60)</f>
        <v>0</v>
      </c>
      <c r="M49" s="165">
        <v>0</v>
      </c>
      <c r="O49" s="154"/>
      <c r="P49" s="153"/>
    </row>
    <row r="50" spans="1:16" s="170" customFormat="1" ht="20.45" customHeight="1">
      <c r="A50" s="150">
        <v>30301</v>
      </c>
      <c r="B50" s="161" t="s">
        <v>148</v>
      </c>
      <c r="C50" s="165">
        <v>0</v>
      </c>
      <c r="D50" s="165">
        <f t="shared" ref="D50:D59" si="3">E50+F50+K50</f>
        <v>0</v>
      </c>
      <c r="E50" s="165">
        <v>0</v>
      </c>
      <c r="F50" s="165">
        <v>0</v>
      </c>
      <c r="G50" s="171"/>
      <c r="H50" s="165">
        <v>0</v>
      </c>
      <c r="I50" s="165">
        <v>0</v>
      </c>
      <c r="J50" s="171"/>
      <c r="K50" s="165">
        <v>0</v>
      </c>
      <c r="L50" s="165"/>
      <c r="M50" s="165">
        <v>0</v>
      </c>
      <c r="N50" s="158"/>
      <c r="O50" s="154"/>
      <c r="P50" s="153"/>
    </row>
    <row r="51" spans="1:16" s="170" customFormat="1" ht="20.45" customHeight="1">
      <c r="A51" s="150">
        <v>30302</v>
      </c>
      <c r="B51" s="161" t="s">
        <v>149</v>
      </c>
      <c r="C51" s="165">
        <v>1084001</v>
      </c>
      <c r="D51" s="165">
        <f t="shared" si="3"/>
        <v>1084001</v>
      </c>
      <c r="E51" s="165">
        <v>1084001</v>
      </c>
      <c r="F51" s="165">
        <v>0</v>
      </c>
      <c r="G51" s="171"/>
      <c r="H51" s="165">
        <v>0</v>
      </c>
      <c r="I51" s="165">
        <v>0</v>
      </c>
      <c r="J51" s="171"/>
      <c r="K51" s="165">
        <v>0</v>
      </c>
      <c r="L51" s="165"/>
      <c r="M51" s="165">
        <v>0</v>
      </c>
      <c r="N51" s="154"/>
      <c r="O51" s="154"/>
      <c r="P51" s="153"/>
    </row>
    <row r="52" spans="1:16" s="170" customFormat="1" ht="20.45" customHeight="1">
      <c r="A52" s="150">
        <v>30303</v>
      </c>
      <c r="B52" s="161" t="s">
        <v>150</v>
      </c>
      <c r="C52" s="165">
        <v>0</v>
      </c>
      <c r="D52" s="165">
        <f t="shared" si="3"/>
        <v>0</v>
      </c>
      <c r="E52" s="165">
        <v>0</v>
      </c>
      <c r="F52" s="165">
        <v>0</v>
      </c>
      <c r="G52" s="171"/>
      <c r="H52" s="165">
        <v>0</v>
      </c>
      <c r="I52" s="165">
        <v>0</v>
      </c>
      <c r="J52" s="171"/>
      <c r="K52" s="165">
        <v>0</v>
      </c>
      <c r="L52" s="165"/>
      <c r="M52" s="165">
        <v>0</v>
      </c>
      <c r="N52" s="154"/>
      <c r="O52" s="153"/>
      <c r="P52" s="153"/>
    </row>
    <row r="53" spans="1:16" s="170" customFormat="1" ht="20.45" customHeight="1">
      <c r="A53" s="150">
        <v>30304</v>
      </c>
      <c r="B53" s="161" t="s">
        <v>151</v>
      </c>
      <c r="C53" s="165">
        <v>0</v>
      </c>
      <c r="D53" s="165">
        <f t="shared" si="3"/>
        <v>0</v>
      </c>
      <c r="E53" s="165">
        <v>0</v>
      </c>
      <c r="F53" s="165">
        <v>0</v>
      </c>
      <c r="G53" s="171"/>
      <c r="H53" s="165">
        <v>0</v>
      </c>
      <c r="I53" s="165">
        <v>0</v>
      </c>
      <c r="J53" s="171"/>
      <c r="K53" s="165">
        <v>0</v>
      </c>
      <c r="L53" s="165"/>
      <c r="M53" s="165">
        <v>0</v>
      </c>
      <c r="N53" s="154"/>
      <c r="O53" s="153"/>
      <c r="P53" s="153"/>
    </row>
    <row r="54" spans="1:16" s="170" customFormat="1" ht="20.45" customHeight="1">
      <c r="A54" s="150">
        <v>30305</v>
      </c>
      <c r="B54" s="161" t="s">
        <v>152</v>
      </c>
      <c r="C54" s="165">
        <v>17580</v>
      </c>
      <c r="D54" s="165">
        <f t="shared" si="3"/>
        <v>17580</v>
      </c>
      <c r="E54" s="165">
        <v>17580</v>
      </c>
      <c r="F54" s="165">
        <v>0</v>
      </c>
      <c r="G54" s="171"/>
      <c r="H54" s="165">
        <v>0</v>
      </c>
      <c r="I54" s="165">
        <v>0</v>
      </c>
      <c r="J54" s="171"/>
      <c r="K54" s="165">
        <v>0</v>
      </c>
      <c r="L54" s="165"/>
      <c r="M54" s="165">
        <v>0</v>
      </c>
      <c r="N54" s="154"/>
      <c r="O54" s="153"/>
      <c r="P54" s="153"/>
    </row>
    <row r="55" spans="1:16" s="170" customFormat="1" ht="20.45" customHeight="1">
      <c r="A55" s="150">
        <v>30306</v>
      </c>
      <c r="B55" s="161" t="s">
        <v>153</v>
      </c>
      <c r="C55" s="165">
        <v>0</v>
      </c>
      <c r="D55" s="165">
        <f t="shared" si="3"/>
        <v>0</v>
      </c>
      <c r="E55" s="165">
        <v>0</v>
      </c>
      <c r="F55" s="165">
        <v>0</v>
      </c>
      <c r="G55" s="171"/>
      <c r="H55" s="165">
        <v>0</v>
      </c>
      <c r="I55" s="165">
        <v>0</v>
      </c>
      <c r="J55" s="171"/>
      <c r="K55" s="165">
        <v>0</v>
      </c>
      <c r="L55" s="165"/>
      <c r="M55" s="165">
        <v>0</v>
      </c>
      <c r="N55" s="154"/>
      <c r="O55" s="153"/>
      <c r="P55" s="153"/>
    </row>
    <row r="56" spans="1:16" s="170" customFormat="1" ht="20.45" customHeight="1">
      <c r="A56" s="150">
        <v>30307</v>
      </c>
      <c r="B56" s="161" t="s">
        <v>154</v>
      </c>
      <c r="C56" s="165">
        <v>160600</v>
      </c>
      <c r="D56" s="165">
        <f t="shared" si="3"/>
        <v>160600</v>
      </c>
      <c r="E56" s="165">
        <v>160600</v>
      </c>
      <c r="F56" s="165">
        <v>0</v>
      </c>
      <c r="G56" s="171"/>
      <c r="H56" s="165">
        <v>0</v>
      </c>
      <c r="I56" s="165">
        <v>0</v>
      </c>
      <c r="J56" s="171"/>
      <c r="K56" s="165">
        <v>0</v>
      </c>
      <c r="L56" s="165"/>
      <c r="M56" s="165">
        <v>0</v>
      </c>
      <c r="N56" s="154"/>
      <c r="O56" s="153"/>
      <c r="P56" s="153"/>
    </row>
    <row r="57" spans="1:16" s="170" customFormat="1" ht="20.45" customHeight="1">
      <c r="A57" s="150">
        <v>30308</v>
      </c>
      <c r="B57" s="161" t="s">
        <v>155</v>
      </c>
      <c r="C57" s="165">
        <v>0</v>
      </c>
      <c r="D57" s="165">
        <f t="shared" si="3"/>
        <v>0</v>
      </c>
      <c r="E57" s="165">
        <v>0</v>
      </c>
      <c r="F57" s="165">
        <v>0</v>
      </c>
      <c r="G57" s="171"/>
      <c r="H57" s="165">
        <v>0</v>
      </c>
      <c r="I57" s="165">
        <v>0</v>
      </c>
      <c r="J57" s="171"/>
      <c r="K57" s="165">
        <v>0</v>
      </c>
      <c r="L57" s="165"/>
      <c r="M57" s="165">
        <v>0</v>
      </c>
      <c r="N57" s="154"/>
      <c r="O57" s="153"/>
      <c r="P57" s="153"/>
    </row>
    <row r="58" spans="1:16" s="170" customFormat="1" ht="20.45" customHeight="1">
      <c r="A58" s="150">
        <v>30309</v>
      </c>
      <c r="B58" s="161" t="s">
        <v>156</v>
      </c>
      <c r="C58" s="165">
        <v>9600</v>
      </c>
      <c r="D58" s="165">
        <f t="shared" si="3"/>
        <v>9600</v>
      </c>
      <c r="E58" s="165">
        <v>9600</v>
      </c>
      <c r="F58" s="165">
        <v>0</v>
      </c>
      <c r="G58" s="171"/>
      <c r="H58" s="165">
        <v>0</v>
      </c>
      <c r="I58" s="165">
        <v>0</v>
      </c>
      <c r="J58" s="171"/>
      <c r="K58" s="165">
        <v>0</v>
      </c>
      <c r="L58" s="165"/>
      <c r="M58" s="165">
        <v>0</v>
      </c>
      <c r="N58" s="154"/>
      <c r="O58" s="153"/>
      <c r="P58" s="153"/>
    </row>
    <row r="59" spans="1:16" s="170" customFormat="1" ht="20.45" customHeight="1">
      <c r="A59" s="150">
        <v>30310</v>
      </c>
      <c r="B59" s="161" t="s">
        <v>157</v>
      </c>
      <c r="C59" s="165">
        <v>0</v>
      </c>
      <c r="D59" s="165">
        <f t="shared" si="3"/>
        <v>0</v>
      </c>
      <c r="E59" s="165">
        <v>0</v>
      </c>
      <c r="F59" s="165">
        <v>0</v>
      </c>
      <c r="G59" s="171"/>
      <c r="H59" s="165">
        <v>0</v>
      </c>
      <c r="I59" s="165">
        <v>0</v>
      </c>
      <c r="J59" s="171"/>
      <c r="K59" s="165">
        <v>0</v>
      </c>
      <c r="L59" s="165"/>
      <c r="M59" s="165">
        <v>0</v>
      </c>
      <c r="N59" s="154"/>
      <c r="O59" s="153"/>
      <c r="P59" s="153"/>
    </row>
    <row r="60" spans="1:16" s="170" customFormat="1" ht="20.45" customHeight="1">
      <c r="A60" s="150">
        <v>30399</v>
      </c>
      <c r="B60" s="161" t="s">
        <v>158</v>
      </c>
      <c r="C60" s="165">
        <v>2000000</v>
      </c>
      <c r="D60" s="165">
        <v>800000</v>
      </c>
      <c r="E60" s="165">
        <v>200000</v>
      </c>
      <c r="F60" s="165">
        <v>0</v>
      </c>
      <c r="G60" s="171"/>
      <c r="H60" s="165">
        <v>0</v>
      </c>
      <c r="I60" s="165">
        <v>600000</v>
      </c>
      <c r="J60" s="171"/>
      <c r="K60" s="165">
        <f>1100000+100000</f>
        <v>1200000</v>
      </c>
      <c r="L60" s="165"/>
      <c r="M60" s="165">
        <v>0</v>
      </c>
      <c r="N60" s="154"/>
      <c r="O60" s="153"/>
      <c r="P60" s="153"/>
    </row>
    <row r="61" spans="1:16" ht="21" customHeight="1">
      <c r="A61" s="149">
        <v>307</v>
      </c>
      <c r="B61" s="152" t="s">
        <v>222</v>
      </c>
      <c r="C61" s="175">
        <v>0</v>
      </c>
      <c r="D61" s="165">
        <f>E61+I61</f>
        <v>0</v>
      </c>
      <c r="E61" s="175">
        <v>0</v>
      </c>
      <c r="F61" s="177">
        <v>0</v>
      </c>
      <c r="G61" s="178"/>
      <c r="H61" s="177">
        <v>0</v>
      </c>
      <c r="I61" s="177">
        <v>0</v>
      </c>
      <c r="J61" s="178"/>
      <c r="K61" s="177">
        <v>0</v>
      </c>
      <c r="L61" s="177">
        <f>SUM(L62:L65)</f>
        <v>0</v>
      </c>
      <c r="M61" s="177">
        <f>SUM(M62:M65)</f>
        <v>0</v>
      </c>
    </row>
    <row r="62" spans="1:16" ht="21" customHeight="1">
      <c r="A62" s="161">
        <v>30701</v>
      </c>
      <c r="B62" s="176" t="s">
        <v>223</v>
      </c>
      <c r="C62" s="175">
        <v>0</v>
      </c>
      <c r="D62" s="165">
        <f>E62+F62+K62</f>
        <v>0</v>
      </c>
      <c r="E62" s="175">
        <v>0</v>
      </c>
      <c r="F62" s="177">
        <v>0</v>
      </c>
      <c r="G62" s="178"/>
      <c r="H62" s="177">
        <v>0</v>
      </c>
      <c r="I62" s="177">
        <v>0</v>
      </c>
      <c r="J62" s="178"/>
      <c r="K62" s="177">
        <v>0</v>
      </c>
      <c r="L62" s="177"/>
      <c r="M62" s="177"/>
    </row>
    <row r="63" spans="1:16" ht="21" customHeight="1">
      <c r="A63" s="161">
        <v>30702</v>
      </c>
      <c r="B63" s="176" t="s">
        <v>224</v>
      </c>
      <c r="C63" s="175">
        <v>0</v>
      </c>
      <c r="D63" s="165">
        <f>E63+F63+K63</f>
        <v>0</v>
      </c>
      <c r="E63" s="175">
        <v>0</v>
      </c>
      <c r="F63" s="177">
        <v>0</v>
      </c>
      <c r="G63" s="178"/>
      <c r="H63" s="177">
        <v>0</v>
      </c>
      <c r="I63" s="177">
        <v>0</v>
      </c>
      <c r="J63" s="178"/>
      <c r="K63" s="177">
        <v>0</v>
      </c>
      <c r="L63" s="177"/>
      <c r="M63" s="177"/>
    </row>
    <row r="64" spans="1:16" ht="21" customHeight="1">
      <c r="A64" s="161">
        <v>30703</v>
      </c>
      <c r="B64" s="176" t="s">
        <v>225</v>
      </c>
      <c r="C64" s="175">
        <v>0</v>
      </c>
      <c r="D64" s="165">
        <f>E64+F64+K64</f>
        <v>0</v>
      </c>
      <c r="E64" s="175">
        <v>0</v>
      </c>
      <c r="F64" s="177">
        <v>0</v>
      </c>
      <c r="G64" s="178"/>
      <c r="H64" s="177">
        <v>0</v>
      </c>
      <c r="I64" s="177">
        <v>0</v>
      </c>
      <c r="J64" s="178"/>
      <c r="K64" s="177">
        <v>0</v>
      </c>
      <c r="L64" s="177"/>
      <c r="M64" s="177"/>
    </row>
    <row r="65" spans="1:13" ht="21" customHeight="1">
      <c r="A65" s="161">
        <v>30704</v>
      </c>
      <c r="B65" s="176" t="s">
        <v>226</v>
      </c>
      <c r="C65" s="175">
        <v>0</v>
      </c>
      <c r="D65" s="165">
        <f>E65+F65+K65</f>
        <v>0</v>
      </c>
      <c r="E65" s="175">
        <v>0</v>
      </c>
      <c r="F65" s="177">
        <v>0</v>
      </c>
      <c r="G65" s="178"/>
      <c r="H65" s="177">
        <v>0</v>
      </c>
      <c r="I65" s="177">
        <v>0</v>
      </c>
      <c r="J65" s="178"/>
      <c r="K65" s="177">
        <v>0</v>
      </c>
      <c r="L65" s="177"/>
      <c r="M65" s="177"/>
    </row>
    <row r="66" spans="1:13" ht="21" customHeight="1">
      <c r="A66" s="149">
        <v>309</v>
      </c>
      <c r="B66" s="152" t="s">
        <v>227</v>
      </c>
      <c r="C66" s="175">
        <v>24000000</v>
      </c>
      <c r="D66" s="165">
        <f>E66+I66</f>
        <v>16000000</v>
      </c>
      <c r="E66" s="175">
        <v>4000000</v>
      </c>
      <c r="F66" s="177">
        <v>0</v>
      </c>
      <c r="G66" s="178"/>
      <c r="H66" s="177">
        <v>0</v>
      </c>
      <c r="I66" s="165">
        <v>12000000</v>
      </c>
      <c r="J66" s="178"/>
      <c r="K66" s="165">
        <v>8000000</v>
      </c>
      <c r="L66" s="177">
        <f>SUM(L67:L78)</f>
        <v>0</v>
      </c>
      <c r="M66" s="177">
        <f>SUM(M67:M78)</f>
        <v>0</v>
      </c>
    </row>
    <row r="67" spans="1:13" ht="21" customHeight="1">
      <c r="A67" s="161">
        <v>30901</v>
      </c>
      <c r="B67" s="176" t="s">
        <v>160</v>
      </c>
      <c r="C67" s="175">
        <v>0</v>
      </c>
      <c r="D67" s="165">
        <f t="shared" ref="D67:D77" si="4">E67+F67+K67</f>
        <v>0</v>
      </c>
      <c r="E67" s="175">
        <v>0</v>
      </c>
      <c r="F67" s="177">
        <v>0</v>
      </c>
      <c r="G67" s="178"/>
      <c r="H67" s="177">
        <v>0</v>
      </c>
      <c r="I67" s="177">
        <v>0</v>
      </c>
      <c r="J67" s="178"/>
      <c r="K67" s="177">
        <v>0</v>
      </c>
      <c r="L67" s="177"/>
      <c r="M67" s="177"/>
    </row>
    <row r="68" spans="1:13" ht="21" customHeight="1">
      <c r="A68" s="161">
        <v>30902</v>
      </c>
      <c r="B68" s="176" t="s">
        <v>161</v>
      </c>
      <c r="C68" s="175">
        <v>0</v>
      </c>
      <c r="D68" s="165">
        <f t="shared" si="4"/>
        <v>0</v>
      </c>
      <c r="E68" s="175">
        <v>0</v>
      </c>
      <c r="F68" s="177">
        <v>0</v>
      </c>
      <c r="G68" s="178"/>
      <c r="H68" s="177">
        <v>0</v>
      </c>
      <c r="I68" s="177">
        <v>0</v>
      </c>
      <c r="J68" s="178"/>
      <c r="K68" s="177">
        <v>0</v>
      </c>
      <c r="L68" s="177"/>
      <c r="M68" s="177"/>
    </row>
    <row r="69" spans="1:13" ht="21" customHeight="1">
      <c r="A69" s="161">
        <v>30903</v>
      </c>
      <c r="B69" s="176" t="s">
        <v>162</v>
      </c>
      <c r="C69" s="175">
        <v>0</v>
      </c>
      <c r="D69" s="165">
        <f t="shared" si="4"/>
        <v>0</v>
      </c>
      <c r="E69" s="175">
        <v>0</v>
      </c>
      <c r="F69" s="177">
        <v>0</v>
      </c>
      <c r="G69" s="178"/>
      <c r="H69" s="177">
        <v>0</v>
      </c>
      <c r="I69" s="177">
        <v>0</v>
      </c>
      <c r="J69" s="178"/>
      <c r="K69" s="177">
        <v>0</v>
      </c>
      <c r="L69" s="177"/>
      <c r="M69" s="177"/>
    </row>
    <row r="70" spans="1:13" ht="21" customHeight="1">
      <c r="A70" s="161">
        <v>30905</v>
      </c>
      <c r="B70" s="176" t="s">
        <v>163</v>
      </c>
      <c r="C70" s="175">
        <v>0</v>
      </c>
      <c r="D70" s="165">
        <f t="shared" si="4"/>
        <v>0</v>
      </c>
      <c r="E70" s="175">
        <v>0</v>
      </c>
      <c r="F70" s="177">
        <v>0</v>
      </c>
      <c r="G70" s="178"/>
      <c r="H70" s="177">
        <v>0</v>
      </c>
      <c r="I70" s="177">
        <v>0</v>
      </c>
      <c r="J70" s="178"/>
      <c r="K70" s="177">
        <v>0</v>
      </c>
      <c r="L70" s="177"/>
      <c r="M70" s="177"/>
    </row>
    <row r="71" spans="1:13" ht="21" customHeight="1">
      <c r="A71" s="161">
        <v>30906</v>
      </c>
      <c r="B71" s="176" t="s">
        <v>164</v>
      </c>
      <c r="C71" s="175">
        <v>0</v>
      </c>
      <c r="D71" s="165">
        <f t="shared" si="4"/>
        <v>0</v>
      </c>
      <c r="E71" s="175">
        <v>0</v>
      </c>
      <c r="F71" s="177">
        <v>0</v>
      </c>
      <c r="G71" s="178"/>
      <c r="H71" s="177">
        <v>0</v>
      </c>
      <c r="I71" s="177">
        <v>0</v>
      </c>
      <c r="J71" s="178"/>
      <c r="K71" s="177">
        <v>0</v>
      </c>
      <c r="L71" s="177"/>
      <c r="M71" s="177"/>
    </row>
    <row r="72" spans="1:13" ht="21" customHeight="1">
      <c r="A72" s="161">
        <v>30907</v>
      </c>
      <c r="B72" s="176" t="s">
        <v>165</v>
      </c>
      <c r="C72" s="175">
        <v>0</v>
      </c>
      <c r="D72" s="165">
        <f t="shared" si="4"/>
        <v>0</v>
      </c>
      <c r="E72" s="175">
        <v>0</v>
      </c>
      <c r="F72" s="177">
        <v>0</v>
      </c>
      <c r="G72" s="178"/>
      <c r="H72" s="177">
        <v>0</v>
      </c>
      <c r="I72" s="177">
        <v>0</v>
      </c>
      <c r="J72" s="178"/>
      <c r="K72" s="177">
        <v>0</v>
      </c>
      <c r="L72" s="177"/>
      <c r="M72" s="177"/>
    </row>
    <row r="73" spans="1:13" ht="21" customHeight="1">
      <c r="A73" s="161">
        <v>30908</v>
      </c>
      <c r="B73" s="176" t="s">
        <v>166</v>
      </c>
      <c r="C73" s="175">
        <v>0</v>
      </c>
      <c r="D73" s="165">
        <f t="shared" si="4"/>
        <v>0</v>
      </c>
      <c r="E73" s="175">
        <v>0</v>
      </c>
      <c r="F73" s="177">
        <v>0</v>
      </c>
      <c r="G73" s="178"/>
      <c r="H73" s="177">
        <v>0</v>
      </c>
      <c r="I73" s="177">
        <v>0</v>
      </c>
      <c r="J73" s="178"/>
      <c r="K73" s="177">
        <v>0</v>
      </c>
      <c r="L73" s="177"/>
      <c r="M73" s="177"/>
    </row>
    <row r="74" spans="1:13" ht="21" customHeight="1">
      <c r="A74" s="161">
        <v>30913</v>
      </c>
      <c r="B74" s="176" t="s">
        <v>171</v>
      </c>
      <c r="C74" s="175">
        <v>0</v>
      </c>
      <c r="D74" s="165">
        <f t="shared" si="4"/>
        <v>0</v>
      </c>
      <c r="E74" s="175">
        <v>0</v>
      </c>
      <c r="F74" s="177">
        <v>0</v>
      </c>
      <c r="G74" s="178"/>
      <c r="H74" s="177">
        <v>0</v>
      </c>
      <c r="I74" s="177">
        <v>0</v>
      </c>
      <c r="J74" s="178"/>
      <c r="K74" s="177">
        <v>0</v>
      </c>
      <c r="L74" s="177"/>
      <c r="M74" s="177"/>
    </row>
    <row r="75" spans="1:13" ht="21" customHeight="1">
      <c r="A75" s="161">
        <v>30919</v>
      </c>
      <c r="B75" s="176" t="s">
        <v>172</v>
      </c>
      <c r="C75" s="175">
        <v>0</v>
      </c>
      <c r="D75" s="165">
        <f t="shared" si="4"/>
        <v>0</v>
      </c>
      <c r="E75" s="175">
        <v>0</v>
      </c>
      <c r="F75" s="177">
        <v>0</v>
      </c>
      <c r="G75" s="178"/>
      <c r="H75" s="177">
        <v>0</v>
      </c>
      <c r="I75" s="177">
        <v>0</v>
      </c>
      <c r="J75" s="178"/>
      <c r="K75" s="177">
        <v>0</v>
      </c>
      <c r="L75" s="177"/>
      <c r="M75" s="177"/>
    </row>
    <row r="76" spans="1:13" ht="21" customHeight="1">
      <c r="A76" s="161">
        <v>30921</v>
      </c>
      <c r="B76" s="176" t="s">
        <v>173</v>
      </c>
      <c r="C76" s="175">
        <v>0</v>
      </c>
      <c r="D76" s="165">
        <f t="shared" si="4"/>
        <v>0</v>
      </c>
      <c r="E76" s="175">
        <v>0</v>
      </c>
      <c r="F76" s="177">
        <v>0</v>
      </c>
      <c r="G76" s="178"/>
      <c r="H76" s="177">
        <v>0</v>
      </c>
      <c r="I76" s="177">
        <v>0</v>
      </c>
      <c r="J76" s="178"/>
      <c r="K76" s="177">
        <v>0</v>
      </c>
      <c r="L76" s="177"/>
      <c r="M76" s="177"/>
    </row>
    <row r="77" spans="1:13" ht="21" customHeight="1">
      <c r="A77" s="161">
        <v>30922</v>
      </c>
      <c r="B77" s="176" t="s">
        <v>174</v>
      </c>
      <c r="C77" s="175">
        <v>0</v>
      </c>
      <c r="D77" s="165">
        <f t="shared" si="4"/>
        <v>0</v>
      </c>
      <c r="E77" s="175">
        <v>0</v>
      </c>
      <c r="F77" s="177">
        <v>0</v>
      </c>
      <c r="G77" s="178"/>
      <c r="H77" s="177">
        <v>0</v>
      </c>
      <c r="I77" s="177">
        <v>0</v>
      </c>
      <c r="J77" s="178"/>
      <c r="K77" s="177">
        <v>0</v>
      </c>
      <c r="L77" s="177"/>
      <c r="M77" s="177"/>
    </row>
    <row r="78" spans="1:13" ht="21" customHeight="1">
      <c r="A78" s="161">
        <v>30999</v>
      </c>
      <c r="B78" s="176" t="s">
        <v>228</v>
      </c>
      <c r="C78" s="175">
        <v>24000000</v>
      </c>
      <c r="D78" s="165">
        <v>5200000</v>
      </c>
      <c r="E78" s="175">
        <v>4000000</v>
      </c>
      <c r="F78" s="177">
        <v>0</v>
      </c>
      <c r="G78" s="178"/>
      <c r="H78" s="177">
        <v>0</v>
      </c>
      <c r="I78" s="165">
        <v>1200000</v>
      </c>
      <c r="J78" s="178"/>
      <c r="K78" s="165">
        <f>4000000+500000+3500000</f>
        <v>8000000</v>
      </c>
      <c r="L78" s="177"/>
      <c r="M78" s="177"/>
    </row>
    <row r="79" spans="1:13" ht="21" customHeight="1">
      <c r="A79" s="149">
        <v>310</v>
      </c>
      <c r="B79" s="152" t="s">
        <v>159</v>
      </c>
      <c r="C79" s="175">
        <v>0</v>
      </c>
      <c r="D79" s="165">
        <f>E79+I79</f>
        <v>0</v>
      </c>
      <c r="E79" s="175">
        <v>0</v>
      </c>
      <c r="F79" s="177">
        <v>0</v>
      </c>
      <c r="G79" s="178"/>
      <c r="H79" s="177">
        <v>0</v>
      </c>
      <c r="I79" s="177">
        <v>0</v>
      </c>
      <c r="J79" s="178"/>
      <c r="K79" s="177">
        <v>0</v>
      </c>
      <c r="L79" s="177">
        <f>SUM(L80:L95)</f>
        <v>0</v>
      </c>
      <c r="M79" s="177">
        <f>SUM(M80:M95)</f>
        <v>0</v>
      </c>
    </row>
    <row r="80" spans="1:13" ht="21" customHeight="1">
      <c r="A80" s="161">
        <v>31001</v>
      </c>
      <c r="B80" s="176" t="s">
        <v>160</v>
      </c>
      <c r="C80" s="175">
        <v>0</v>
      </c>
      <c r="D80" s="165">
        <f t="shared" ref="D80:D95" si="5">E80+F80+K80</f>
        <v>0</v>
      </c>
      <c r="E80" s="175">
        <v>0</v>
      </c>
      <c r="F80" s="177">
        <v>0</v>
      </c>
      <c r="G80" s="178"/>
      <c r="H80" s="177">
        <v>0</v>
      </c>
      <c r="I80" s="177">
        <v>0</v>
      </c>
      <c r="J80" s="178"/>
      <c r="K80" s="177">
        <v>0</v>
      </c>
      <c r="L80" s="177"/>
      <c r="M80" s="177"/>
    </row>
    <row r="81" spans="1:13" ht="21" customHeight="1">
      <c r="A81" s="161">
        <v>31002</v>
      </c>
      <c r="B81" s="176" t="s">
        <v>161</v>
      </c>
      <c r="C81" s="175">
        <v>0</v>
      </c>
      <c r="D81" s="165">
        <f t="shared" si="5"/>
        <v>0</v>
      </c>
      <c r="E81" s="175">
        <v>0</v>
      </c>
      <c r="F81" s="177">
        <v>0</v>
      </c>
      <c r="G81" s="178"/>
      <c r="H81" s="177">
        <v>0</v>
      </c>
      <c r="I81" s="177">
        <v>0</v>
      </c>
      <c r="J81" s="178"/>
      <c r="K81" s="177">
        <v>0</v>
      </c>
      <c r="L81" s="177"/>
      <c r="M81" s="177"/>
    </row>
    <row r="82" spans="1:13" ht="21" customHeight="1">
      <c r="A82" s="161">
        <v>31003</v>
      </c>
      <c r="B82" s="176" t="s">
        <v>162</v>
      </c>
      <c r="C82" s="175">
        <v>0</v>
      </c>
      <c r="D82" s="165">
        <f t="shared" si="5"/>
        <v>0</v>
      </c>
      <c r="E82" s="175">
        <v>0</v>
      </c>
      <c r="F82" s="177">
        <v>0</v>
      </c>
      <c r="G82" s="178"/>
      <c r="H82" s="177">
        <v>0</v>
      </c>
      <c r="I82" s="177">
        <v>0</v>
      </c>
      <c r="J82" s="178"/>
      <c r="K82" s="177">
        <v>0</v>
      </c>
      <c r="L82" s="177"/>
      <c r="M82" s="177"/>
    </row>
    <row r="83" spans="1:13" ht="21" customHeight="1">
      <c r="A83" s="161">
        <v>31005</v>
      </c>
      <c r="B83" s="176" t="s">
        <v>163</v>
      </c>
      <c r="C83" s="175">
        <v>0</v>
      </c>
      <c r="D83" s="165">
        <f t="shared" si="5"/>
        <v>0</v>
      </c>
      <c r="E83" s="175">
        <v>0</v>
      </c>
      <c r="F83" s="177">
        <v>0</v>
      </c>
      <c r="G83" s="178"/>
      <c r="H83" s="177">
        <v>0</v>
      </c>
      <c r="I83" s="177">
        <v>0</v>
      </c>
      <c r="J83" s="178"/>
      <c r="K83" s="177">
        <v>0</v>
      </c>
      <c r="L83" s="177"/>
      <c r="M83" s="177"/>
    </row>
    <row r="84" spans="1:13" ht="21" customHeight="1">
      <c r="A84" s="161">
        <v>31006</v>
      </c>
      <c r="B84" s="176" t="s">
        <v>164</v>
      </c>
      <c r="C84" s="175">
        <v>0</v>
      </c>
      <c r="D84" s="165">
        <f t="shared" si="5"/>
        <v>0</v>
      </c>
      <c r="E84" s="175">
        <v>0</v>
      </c>
      <c r="F84" s="177">
        <v>0</v>
      </c>
      <c r="G84" s="178"/>
      <c r="H84" s="177">
        <v>0</v>
      </c>
      <c r="I84" s="177">
        <v>0</v>
      </c>
      <c r="J84" s="178"/>
      <c r="K84" s="177">
        <v>0</v>
      </c>
      <c r="L84" s="177"/>
      <c r="M84" s="177"/>
    </row>
    <row r="85" spans="1:13" ht="21" customHeight="1">
      <c r="A85" s="161">
        <v>31007</v>
      </c>
      <c r="B85" s="176" t="s">
        <v>165</v>
      </c>
      <c r="C85" s="175">
        <v>0</v>
      </c>
      <c r="D85" s="165">
        <f t="shared" si="5"/>
        <v>0</v>
      </c>
      <c r="E85" s="175">
        <v>0</v>
      </c>
      <c r="F85" s="177">
        <v>0</v>
      </c>
      <c r="G85" s="178"/>
      <c r="H85" s="177">
        <v>0</v>
      </c>
      <c r="I85" s="177">
        <v>0</v>
      </c>
      <c r="J85" s="178"/>
      <c r="K85" s="177">
        <v>0</v>
      </c>
      <c r="L85" s="177"/>
      <c r="M85" s="177"/>
    </row>
    <row r="86" spans="1:13" ht="21" customHeight="1">
      <c r="A86" s="161">
        <v>31008</v>
      </c>
      <c r="B86" s="176" t="s">
        <v>166</v>
      </c>
      <c r="C86" s="175">
        <v>0</v>
      </c>
      <c r="D86" s="165">
        <f t="shared" si="5"/>
        <v>0</v>
      </c>
      <c r="E86" s="175">
        <v>0</v>
      </c>
      <c r="F86" s="177">
        <v>0</v>
      </c>
      <c r="G86" s="178"/>
      <c r="H86" s="177">
        <v>0</v>
      </c>
      <c r="I86" s="177">
        <v>0</v>
      </c>
      <c r="J86" s="178"/>
      <c r="K86" s="177">
        <v>0</v>
      </c>
      <c r="L86" s="177"/>
      <c r="M86" s="177"/>
    </row>
    <row r="87" spans="1:13" ht="21" customHeight="1">
      <c r="A87" s="161">
        <v>31009</v>
      </c>
      <c r="B87" s="176" t="s">
        <v>167</v>
      </c>
      <c r="C87" s="175">
        <v>0</v>
      </c>
      <c r="D87" s="165">
        <f t="shared" si="5"/>
        <v>0</v>
      </c>
      <c r="E87" s="175">
        <v>0</v>
      </c>
      <c r="F87" s="177">
        <v>0</v>
      </c>
      <c r="G87" s="178"/>
      <c r="H87" s="177">
        <v>0</v>
      </c>
      <c r="I87" s="177">
        <v>0</v>
      </c>
      <c r="J87" s="178"/>
      <c r="K87" s="177">
        <v>0</v>
      </c>
      <c r="L87" s="177"/>
      <c r="M87" s="177"/>
    </row>
    <row r="88" spans="1:13" ht="21" customHeight="1">
      <c r="A88" s="161">
        <v>31010</v>
      </c>
      <c r="B88" s="176" t="s">
        <v>168</v>
      </c>
      <c r="C88" s="175">
        <v>0</v>
      </c>
      <c r="D88" s="165">
        <f t="shared" si="5"/>
        <v>0</v>
      </c>
      <c r="E88" s="175">
        <v>0</v>
      </c>
      <c r="F88" s="177">
        <v>0</v>
      </c>
      <c r="G88" s="178"/>
      <c r="H88" s="177">
        <v>0</v>
      </c>
      <c r="I88" s="177">
        <v>0</v>
      </c>
      <c r="J88" s="178"/>
      <c r="K88" s="177">
        <v>0</v>
      </c>
      <c r="L88" s="177"/>
      <c r="M88" s="177"/>
    </row>
    <row r="89" spans="1:13" ht="21" customHeight="1">
      <c r="A89" s="161">
        <v>31011</v>
      </c>
      <c r="B89" s="176" t="s">
        <v>169</v>
      </c>
      <c r="C89" s="175">
        <v>0</v>
      </c>
      <c r="D89" s="165">
        <f t="shared" si="5"/>
        <v>0</v>
      </c>
      <c r="E89" s="175">
        <v>0</v>
      </c>
      <c r="F89" s="177">
        <v>0</v>
      </c>
      <c r="G89" s="178"/>
      <c r="H89" s="177">
        <v>0</v>
      </c>
      <c r="I89" s="177">
        <v>0</v>
      </c>
      <c r="J89" s="178"/>
      <c r="K89" s="177">
        <v>0</v>
      </c>
      <c r="L89" s="177"/>
      <c r="M89" s="177"/>
    </row>
    <row r="90" spans="1:13" ht="21" customHeight="1">
      <c r="A90" s="161">
        <v>31012</v>
      </c>
      <c r="B90" s="176" t="s">
        <v>170</v>
      </c>
      <c r="C90" s="175">
        <v>0</v>
      </c>
      <c r="D90" s="165">
        <f t="shared" si="5"/>
        <v>0</v>
      </c>
      <c r="E90" s="175">
        <v>0</v>
      </c>
      <c r="F90" s="177">
        <v>0</v>
      </c>
      <c r="G90" s="178"/>
      <c r="H90" s="177">
        <v>0</v>
      </c>
      <c r="I90" s="177">
        <v>0</v>
      </c>
      <c r="J90" s="178"/>
      <c r="K90" s="177">
        <v>0</v>
      </c>
      <c r="L90" s="177"/>
      <c r="M90" s="177"/>
    </row>
    <row r="91" spans="1:13" ht="21" customHeight="1">
      <c r="A91" s="161">
        <v>31013</v>
      </c>
      <c r="B91" s="176" t="s">
        <v>171</v>
      </c>
      <c r="C91" s="175">
        <v>0</v>
      </c>
      <c r="D91" s="165">
        <f t="shared" si="5"/>
        <v>0</v>
      </c>
      <c r="E91" s="175">
        <v>0</v>
      </c>
      <c r="F91" s="177">
        <v>0</v>
      </c>
      <c r="G91" s="178"/>
      <c r="H91" s="177">
        <v>0</v>
      </c>
      <c r="I91" s="177">
        <v>0</v>
      </c>
      <c r="J91" s="178"/>
      <c r="K91" s="177">
        <v>0</v>
      </c>
      <c r="L91" s="177"/>
      <c r="M91" s="177"/>
    </row>
    <row r="92" spans="1:13" ht="21" customHeight="1">
      <c r="A92" s="161">
        <v>31019</v>
      </c>
      <c r="B92" s="176" t="s">
        <v>172</v>
      </c>
      <c r="C92" s="175">
        <v>0</v>
      </c>
      <c r="D92" s="165">
        <f t="shared" si="5"/>
        <v>0</v>
      </c>
      <c r="E92" s="175">
        <v>0</v>
      </c>
      <c r="F92" s="177">
        <v>0</v>
      </c>
      <c r="G92" s="178"/>
      <c r="H92" s="177">
        <v>0</v>
      </c>
      <c r="I92" s="177">
        <v>0</v>
      </c>
      <c r="J92" s="178"/>
      <c r="K92" s="177">
        <v>0</v>
      </c>
      <c r="L92" s="177"/>
      <c r="M92" s="177"/>
    </row>
    <row r="93" spans="1:13" ht="21" customHeight="1">
      <c r="A93" s="161">
        <v>31021</v>
      </c>
      <c r="B93" s="176" t="s">
        <v>173</v>
      </c>
      <c r="C93" s="175">
        <v>0</v>
      </c>
      <c r="D93" s="165">
        <f t="shared" si="5"/>
        <v>0</v>
      </c>
      <c r="E93" s="175">
        <v>0</v>
      </c>
      <c r="F93" s="177">
        <v>0</v>
      </c>
      <c r="G93" s="178"/>
      <c r="H93" s="177">
        <v>0</v>
      </c>
      <c r="I93" s="177">
        <v>0</v>
      </c>
      <c r="J93" s="178"/>
      <c r="K93" s="177">
        <v>0</v>
      </c>
      <c r="L93" s="177"/>
      <c r="M93" s="177"/>
    </row>
    <row r="94" spans="1:13" ht="21" customHeight="1">
      <c r="A94" s="161">
        <v>31022</v>
      </c>
      <c r="B94" s="176" t="s">
        <v>174</v>
      </c>
      <c r="C94" s="175">
        <v>0</v>
      </c>
      <c r="D94" s="165">
        <f t="shared" si="5"/>
        <v>0</v>
      </c>
      <c r="E94" s="175">
        <v>0</v>
      </c>
      <c r="F94" s="177">
        <v>0</v>
      </c>
      <c r="G94" s="178"/>
      <c r="H94" s="177">
        <v>0</v>
      </c>
      <c r="I94" s="177">
        <v>0</v>
      </c>
      <c r="J94" s="178"/>
      <c r="K94" s="177">
        <v>0</v>
      </c>
      <c r="L94" s="177"/>
      <c r="M94" s="177"/>
    </row>
    <row r="95" spans="1:13" ht="21" customHeight="1">
      <c r="A95" s="161">
        <v>31099</v>
      </c>
      <c r="B95" s="176" t="s">
        <v>175</v>
      </c>
      <c r="C95" s="175">
        <v>0</v>
      </c>
      <c r="D95" s="165">
        <f t="shared" si="5"/>
        <v>0</v>
      </c>
      <c r="E95" s="175">
        <v>0</v>
      </c>
      <c r="F95" s="177">
        <v>0</v>
      </c>
      <c r="G95" s="178"/>
      <c r="H95" s="177">
        <v>0</v>
      </c>
      <c r="I95" s="177">
        <v>0</v>
      </c>
      <c r="J95" s="178"/>
      <c r="K95" s="177">
        <v>0</v>
      </c>
      <c r="L95" s="177"/>
      <c r="M95" s="177"/>
    </row>
    <row r="96" spans="1:13" ht="21" customHeight="1">
      <c r="A96" s="149">
        <v>311</v>
      </c>
      <c r="B96" s="152" t="s">
        <v>229</v>
      </c>
      <c r="C96" s="175">
        <v>0</v>
      </c>
      <c r="D96" s="165">
        <f>E96+I96</f>
        <v>0</v>
      </c>
      <c r="E96" s="175">
        <v>0</v>
      </c>
      <c r="F96" s="177">
        <v>0</v>
      </c>
      <c r="G96" s="178"/>
      <c r="H96" s="177">
        <v>0</v>
      </c>
      <c r="I96" s="177">
        <v>0</v>
      </c>
      <c r="J96" s="178"/>
      <c r="K96" s="177">
        <v>0</v>
      </c>
      <c r="L96" s="177">
        <f>SUM(L97:L98)</f>
        <v>0</v>
      </c>
      <c r="M96" s="177">
        <f>SUM(M97:M98)</f>
        <v>0</v>
      </c>
    </row>
    <row r="97" spans="1:13" ht="21" customHeight="1">
      <c r="A97" s="161">
        <v>31101</v>
      </c>
      <c r="B97" s="176" t="s">
        <v>230</v>
      </c>
      <c r="C97" s="175">
        <v>0</v>
      </c>
      <c r="D97" s="165">
        <f>E97+F97+K97</f>
        <v>0</v>
      </c>
      <c r="E97" s="175">
        <v>0</v>
      </c>
      <c r="F97" s="177">
        <v>0</v>
      </c>
      <c r="G97" s="178"/>
      <c r="H97" s="177">
        <v>0</v>
      </c>
      <c r="I97" s="177">
        <v>0</v>
      </c>
      <c r="J97" s="178"/>
      <c r="K97" s="177">
        <v>0</v>
      </c>
      <c r="L97" s="177"/>
      <c r="M97" s="177"/>
    </row>
    <row r="98" spans="1:13" ht="21" customHeight="1">
      <c r="A98" s="161">
        <v>31199</v>
      </c>
      <c r="B98" s="176" t="s">
        <v>231</v>
      </c>
      <c r="C98" s="175">
        <v>0</v>
      </c>
      <c r="D98" s="165">
        <f>E98+F98+K98</f>
        <v>0</v>
      </c>
      <c r="E98" s="175">
        <v>0</v>
      </c>
      <c r="F98" s="177">
        <v>0</v>
      </c>
      <c r="G98" s="178"/>
      <c r="H98" s="177">
        <v>0</v>
      </c>
      <c r="I98" s="177">
        <v>0</v>
      </c>
      <c r="J98" s="178"/>
      <c r="K98" s="177">
        <v>0</v>
      </c>
      <c r="L98" s="177"/>
      <c r="M98" s="177"/>
    </row>
    <row r="99" spans="1:13" ht="21" customHeight="1">
      <c r="A99" s="149">
        <v>312</v>
      </c>
      <c r="B99" s="152" t="s">
        <v>232</v>
      </c>
      <c r="C99" s="175">
        <v>0</v>
      </c>
      <c r="D99" s="165">
        <f>E99+I99</f>
        <v>0</v>
      </c>
      <c r="E99" s="175">
        <v>0</v>
      </c>
      <c r="F99" s="177">
        <v>0</v>
      </c>
      <c r="G99" s="178"/>
      <c r="H99" s="177">
        <v>0</v>
      </c>
      <c r="I99" s="177">
        <v>0</v>
      </c>
      <c r="J99" s="178"/>
      <c r="K99" s="177">
        <v>0</v>
      </c>
      <c r="L99" s="177">
        <f>SUM(L100:L104)</f>
        <v>0</v>
      </c>
      <c r="M99" s="177">
        <f>SUM(M100:M104)</f>
        <v>0</v>
      </c>
    </row>
    <row r="100" spans="1:13" ht="21" customHeight="1">
      <c r="A100" s="161">
        <v>31201</v>
      </c>
      <c r="B100" s="176" t="s">
        <v>230</v>
      </c>
      <c r="C100" s="175">
        <v>0</v>
      </c>
      <c r="D100" s="165">
        <f>E100+F100+K100</f>
        <v>0</v>
      </c>
      <c r="E100" s="175">
        <v>0</v>
      </c>
      <c r="F100" s="177">
        <v>0</v>
      </c>
      <c r="G100" s="178"/>
      <c r="H100" s="177">
        <v>0</v>
      </c>
      <c r="I100" s="177">
        <v>0</v>
      </c>
      <c r="J100" s="178"/>
      <c r="K100" s="177">
        <v>0</v>
      </c>
      <c r="L100" s="177"/>
      <c r="M100" s="177"/>
    </row>
    <row r="101" spans="1:13" ht="21" customHeight="1">
      <c r="A101" s="161">
        <v>31203</v>
      </c>
      <c r="B101" s="176" t="s">
        <v>233</v>
      </c>
      <c r="C101" s="175">
        <v>0</v>
      </c>
      <c r="D101" s="165">
        <f>E101+F101+K101</f>
        <v>0</v>
      </c>
      <c r="E101" s="175">
        <v>0</v>
      </c>
      <c r="F101" s="177">
        <v>0</v>
      </c>
      <c r="G101" s="178"/>
      <c r="H101" s="177">
        <v>0</v>
      </c>
      <c r="I101" s="177">
        <v>0</v>
      </c>
      <c r="J101" s="178"/>
      <c r="K101" s="177">
        <v>0</v>
      </c>
      <c r="L101" s="177"/>
      <c r="M101" s="177"/>
    </row>
    <row r="102" spans="1:13" ht="21" customHeight="1">
      <c r="A102" s="161">
        <v>31204</v>
      </c>
      <c r="B102" s="176" t="s">
        <v>234</v>
      </c>
      <c r="C102" s="175">
        <v>0</v>
      </c>
      <c r="D102" s="165">
        <f>E102+F102+K102</f>
        <v>0</v>
      </c>
      <c r="E102" s="175">
        <v>0</v>
      </c>
      <c r="F102" s="177">
        <v>0</v>
      </c>
      <c r="G102" s="178"/>
      <c r="H102" s="177">
        <v>0</v>
      </c>
      <c r="I102" s="177">
        <v>0</v>
      </c>
      <c r="J102" s="178"/>
      <c r="K102" s="177">
        <v>0</v>
      </c>
      <c r="L102" s="177"/>
      <c r="M102" s="177"/>
    </row>
    <row r="103" spans="1:13" ht="21" customHeight="1">
      <c r="A103" s="161">
        <v>31205</v>
      </c>
      <c r="B103" s="176" t="s">
        <v>235</v>
      </c>
      <c r="C103" s="175">
        <v>0</v>
      </c>
      <c r="D103" s="165">
        <f>E103+F103+K103</f>
        <v>0</v>
      </c>
      <c r="E103" s="175">
        <v>0</v>
      </c>
      <c r="F103" s="177">
        <v>0</v>
      </c>
      <c r="G103" s="178"/>
      <c r="H103" s="177">
        <v>0</v>
      </c>
      <c r="I103" s="177">
        <v>0</v>
      </c>
      <c r="J103" s="178"/>
      <c r="K103" s="177">
        <v>0</v>
      </c>
      <c r="L103" s="177"/>
      <c r="M103" s="177"/>
    </row>
    <row r="104" spans="1:13" ht="21" customHeight="1">
      <c r="A104" s="161">
        <v>31299</v>
      </c>
      <c r="B104" s="176" t="s">
        <v>231</v>
      </c>
      <c r="C104" s="175">
        <v>0</v>
      </c>
      <c r="D104" s="165">
        <f>E104+F104+K104</f>
        <v>0</v>
      </c>
      <c r="E104" s="175">
        <v>0</v>
      </c>
      <c r="F104" s="177">
        <v>0</v>
      </c>
      <c r="G104" s="178"/>
      <c r="H104" s="177">
        <v>0</v>
      </c>
      <c r="I104" s="177">
        <v>0</v>
      </c>
      <c r="J104" s="178"/>
      <c r="K104" s="177">
        <v>0</v>
      </c>
      <c r="L104" s="177"/>
      <c r="M104" s="177"/>
    </row>
    <row r="105" spans="1:13" ht="21" customHeight="1">
      <c r="A105" s="149">
        <v>313</v>
      </c>
      <c r="B105" s="152" t="s">
        <v>236</v>
      </c>
      <c r="C105" s="175">
        <v>0</v>
      </c>
      <c r="D105" s="165">
        <f>E105+I105</f>
        <v>0</v>
      </c>
      <c r="E105" s="175">
        <v>0</v>
      </c>
      <c r="F105" s="177">
        <v>0</v>
      </c>
      <c r="G105" s="178"/>
      <c r="H105" s="177">
        <v>0</v>
      </c>
      <c r="I105" s="177">
        <v>0</v>
      </c>
      <c r="J105" s="178"/>
      <c r="K105" s="177">
        <v>0</v>
      </c>
      <c r="L105" s="177">
        <f>SUM(L106:L107)</f>
        <v>0</v>
      </c>
      <c r="M105" s="177">
        <f>SUM(M106:M107)</f>
        <v>0</v>
      </c>
    </row>
    <row r="106" spans="1:13" ht="21" customHeight="1">
      <c r="A106" s="161">
        <v>31302</v>
      </c>
      <c r="B106" s="176" t="s">
        <v>237</v>
      </c>
      <c r="C106" s="175">
        <v>0</v>
      </c>
      <c r="D106" s="165">
        <f>E106+F106+K106</f>
        <v>0</v>
      </c>
      <c r="E106" s="175">
        <v>0</v>
      </c>
      <c r="F106" s="177">
        <v>0</v>
      </c>
      <c r="G106" s="178"/>
      <c r="H106" s="177">
        <v>0</v>
      </c>
      <c r="I106" s="177">
        <v>0</v>
      </c>
      <c r="J106" s="178"/>
      <c r="K106" s="177">
        <v>0</v>
      </c>
      <c r="L106" s="177"/>
      <c r="M106" s="177"/>
    </row>
    <row r="107" spans="1:13" ht="21" customHeight="1">
      <c r="A107" s="161">
        <v>31303</v>
      </c>
      <c r="B107" s="176" t="s">
        <v>238</v>
      </c>
      <c r="C107" s="175">
        <v>0</v>
      </c>
      <c r="D107" s="165">
        <f>E107+F107+K107</f>
        <v>0</v>
      </c>
      <c r="E107" s="175">
        <v>0</v>
      </c>
      <c r="F107" s="177">
        <v>0</v>
      </c>
      <c r="G107" s="178"/>
      <c r="H107" s="177">
        <v>0</v>
      </c>
      <c r="I107" s="177">
        <v>0</v>
      </c>
      <c r="J107" s="178"/>
      <c r="K107" s="177">
        <v>0</v>
      </c>
      <c r="L107" s="177"/>
      <c r="M107" s="177"/>
    </row>
    <row r="108" spans="1:13" ht="21" customHeight="1">
      <c r="A108" s="149">
        <v>399</v>
      </c>
      <c r="B108" s="152" t="s">
        <v>239</v>
      </c>
      <c r="C108" s="175">
        <v>10142300</v>
      </c>
      <c r="D108" s="165">
        <f>E108+I108</f>
        <v>8542300</v>
      </c>
      <c r="E108" s="175">
        <v>500000</v>
      </c>
      <c r="F108" s="177">
        <v>0</v>
      </c>
      <c r="G108" s="178"/>
      <c r="H108" s="177">
        <v>0</v>
      </c>
      <c r="I108" s="175">
        <v>8042300</v>
      </c>
      <c r="J108" s="178"/>
      <c r="K108" s="175">
        <v>1600000</v>
      </c>
      <c r="L108" s="177">
        <f>SUM(L109:L112)</f>
        <v>0</v>
      </c>
      <c r="M108" s="177">
        <f>SUM(M109:M112)</f>
        <v>0</v>
      </c>
    </row>
    <row r="109" spans="1:13" ht="21" customHeight="1">
      <c r="A109" s="161">
        <v>39906</v>
      </c>
      <c r="B109" s="176" t="s">
        <v>240</v>
      </c>
      <c r="C109" s="175">
        <v>0</v>
      </c>
      <c r="D109" s="165">
        <f>E109+F109+J109</f>
        <v>0</v>
      </c>
      <c r="E109" s="175">
        <v>0</v>
      </c>
      <c r="F109" s="177">
        <v>0</v>
      </c>
      <c r="G109" s="178"/>
      <c r="H109" s="177">
        <v>0</v>
      </c>
      <c r="I109" s="178"/>
      <c r="J109" s="177">
        <v>0</v>
      </c>
      <c r="K109" s="179">
        <v>0</v>
      </c>
      <c r="L109" s="177"/>
      <c r="M109" s="177"/>
    </row>
    <row r="110" spans="1:13" ht="21" customHeight="1">
      <c r="A110" s="161">
        <v>39907</v>
      </c>
      <c r="B110" s="176" t="s">
        <v>241</v>
      </c>
      <c r="C110" s="175">
        <v>0</v>
      </c>
      <c r="D110" s="165">
        <f>E110+F110+J110</f>
        <v>0</v>
      </c>
      <c r="E110" s="175">
        <v>0</v>
      </c>
      <c r="F110" s="177">
        <v>0</v>
      </c>
      <c r="G110" s="178"/>
      <c r="H110" s="177">
        <v>0</v>
      </c>
      <c r="I110" s="178"/>
      <c r="J110" s="177">
        <v>0</v>
      </c>
      <c r="K110" s="175">
        <v>0</v>
      </c>
      <c r="L110" s="177"/>
      <c r="M110" s="177"/>
    </row>
    <row r="111" spans="1:13" ht="21" customHeight="1">
      <c r="A111" s="161">
        <v>39908</v>
      </c>
      <c r="B111" s="176" t="s">
        <v>242</v>
      </c>
      <c r="C111" s="175">
        <v>8042300</v>
      </c>
      <c r="D111" s="165">
        <f>E111+F111+J111</f>
        <v>0</v>
      </c>
      <c r="E111" s="175">
        <v>0</v>
      </c>
      <c r="F111" s="177">
        <v>0</v>
      </c>
      <c r="G111" s="178"/>
      <c r="H111" s="177">
        <v>0</v>
      </c>
      <c r="I111" s="175">
        <v>8042300</v>
      </c>
      <c r="J111" s="177">
        <v>0</v>
      </c>
      <c r="K111" s="175"/>
      <c r="L111" s="177"/>
      <c r="M111" s="177"/>
    </row>
    <row r="112" spans="1:13" ht="21" customHeight="1">
      <c r="A112" s="161">
        <v>39999</v>
      </c>
      <c r="B112" s="176" t="s">
        <v>243</v>
      </c>
      <c r="C112" s="175">
        <v>2100000</v>
      </c>
      <c r="D112" s="175">
        <v>2100000</v>
      </c>
      <c r="E112" s="175">
        <v>500000</v>
      </c>
      <c r="F112" s="177">
        <v>0</v>
      </c>
      <c r="G112" s="178"/>
      <c r="H112" s="177">
        <v>0</v>
      </c>
      <c r="I112" s="175"/>
      <c r="J112" s="175"/>
      <c r="K112" s="175">
        <v>1600000</v>
      </c>
      <c r="L112" s="177"/>
      <c r="M112" s="17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>
      <selection activeCell="R16" sqref="R16"/>
    </sheetView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7" t="s">
        <v>244</v>
      </c>
      <c r="L1" s="237"/>
      <c r="M1" s="237"/>
      <c r="N1" s="9"/>
      <c r="O1" s="9"/>
      <c r="P1" s="9"/>
      <c r="Q1" s="9"/>
      <c r="R1" s="9"/>
      <c r="S1" s="9"/>
    </row>
    <row r="2" spans="1:19" ht="37.5" customHeight="1">
      <c r="A2" s="3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9"/>
      <c r="R2" s="9"/>
      <c r="S2" s="9"/>
    </row>
    <row r="3" spans="1:19" ht="24" customHeight="1">
      <c r="A3" s="238" t="s">
        <v>365</v>
      </c>
      <c r="B3" s="239"/>
      <c r="C3" s="239"/>
      <c r="D3" s="5"/>
      <c r="E3" s="5"/>
      <c r="F3" s="5"/>
      <c r="G3" s="6"/>
      <c r="H3" s="6"/>
      <c r="I3" s="6"/>
      <c r="J3" s="2"/>
      <c r="K3" s="2"/>
      <c r="L3" s="2"/>
      <c r="M3" s="10" t="s">
        <v>216</v>
      </c>
      <c r="N3" s="11"/>
      <c r="O3" s="9"/>
      <c r="P3" s="9"/>
      <c r="Q3" s="9"/>
      <c r="R3" s="9"/>
      <c r="S3" s="9"/>
    </row>
    <row r="4" spans="1:19" ht="24.75" customHeight="1">
      <c r="A4" s="236" t="s">
        <v>106</v>
      </c>
      <c r="B4" s="240" t="s">
        <v>107</v>
      </c>
      <c r="C4" s="235" t="s">
        <v>44</v>
      </c>
      <c r="D4" s="240" t="s">
        <v>45</v>
      </c>
      <c r="E4" s="240"/>
      <c r="F4" s="240"/>
      <c r="G4" s="240"/>
      <c r="H4" s="240"/>
      <c r="I4" s="240"/>
      <c r="J4" s="235" t="s">
        <v>46</v>
      </c>
      <c r="K4" s="235" t="s">
        <v>33</v>
      </c>
      <c r="L4" s="235" t="s">
        <v>36</v>
      </c>
      <c r="M4" s="235" t="s">
        <v>217</v>
      </c>
      <c r="N4" s="11"/>
      <c r="O4" s="11"/>
      <c r="P4" s="11"/>
      <c r="Q4" s="11"/>
      <c r="R4" s="11"/>
      <c r="S4" s="11"/>
    </row>
    <row r="5" spans="1:19" ht="55.5" customHeight="1">
      <c r="A5" s="236"/>
      <c r="B5" s="219"/>
      <c r="C5" s="221"/>
      <c r="D5" s="7" t="s">
        <v>48</v>
      </c>
      <c r="E5" s="7" t="s">
        <v>49</v>
      </c>
      <c r="F5" s="7" t="s">
        <v>218</v>
      </c>
      <c r="G5" s="7" t="s">
        <v>219</v>
      </c>
      <c r="H5" s="7" t="s">
        <v>220</v>
      </c>
      <c r="I5" s="7" t="s">
        <v>246</v>
      </c>
      <c r="J5" s="221"/>
      <c r="K5" s="221"/>
      <c r="L5" s="235"/>
      <c r="M5" s="221"/>
      <c r="N5" s="11"/>
      <c r="O5" s="11"/>
      <c r="P5" s="9"/>
      <c r="Q5" s="9"/>
      <c r="R5" s="9"/>
      <c r="S5" s="9"/>
    </row>
    <row r="6" spans="1:19" s="170" customFormat="1" ht="24" customHeight="1">
      <c r="A6" s="171"/>
      <c r="B6" s="148" t="s">
        <v>73</v>
      </c>
      <c r="C6" s="141">
        <v>64192045</v>
      </c>
      <c r="D6" s="141">
        <v>53392045</v>
      </c>
      <c r="E6" s="141">
        <v>26420802</v>
      </c>
      <c r="F6" s="141">
        <v>248943</v>
      </c>
      <c r="G6" s="141">
        <v>0</v>
      </c>
      <c r="H6" s="141">
        <v>0</v>
      </c>
      <c r="I6" s="141">
        <f>I7+I12+I23+I31+I38+I42+I45+I49+I52+I58+I61+I66+I69+I74+I77</f>
        <v>26722300</v>
      </c>
      <c r="J6" s="141">
        <f t="shared" ref="J6:K6" si="0">J7+J12+J23+J31+J38+J42+J45+J49+J52+J58+J61+J66+J69+J74+J77</f>
        <v>0</v>
      </c>
      <c r="K6" s="141">
        <f t="shared" si="0"/>
        <v>10800000</v>
      </c>
      <c r="L6" s="155"/>
      <c r="M6" s="141">
        <v>0</v>
      </c>
      <c r="N6" s="156"/>
    </row>
    <row r="7" spans="1:19" s="170" customFormat="1" ht="21" customHeight="1">
      <c r="A7" s="149">
        <v>501</v>
      </c>
      <c r="B7" s="149" t="s">
        <v>178</v>
      </c>
      <c r="C7" s="159">
        <v>24581980</v>
      </c>
      <c r="D7" s="159">
        <v>24581980</v>
      </c>
      <c r="E7" s="159">
        <v>18333037</v>
      </c>
      <c r="F7" s="159">
        <v>248943</v>
      </c>
      <c r="G7" s="159">
        <v>0</v>
      </c>
      <c r="H7" s="159">
        <v>0</v>
      </c>
      <c r="I7" s="159">
        <v>6000000</v>
      </c>
      <c r="J7" s="159">
        <v>0</v>
      </c>
      <c r="K7" s="159">
        <v>0</v>
      </c>
      <c r="L7" s="157"/>
      <c r="M7" s="159">
        <v>0</v>
      </c>
      <c r="N7" s="158"/>
      <c r="O7" s="154"/>
      <c r="P7" s="153"/>
      <c r="Q7" s="153"/>
      <c r="R7" s="153"/>
      <c r="S7" s="153"/>
    </row>
    <row r="8" spans="1:19" s="170" customFormat="1" ht="21" customHeight="1">
      <c r="A8" s="150">
        <v>50101</v>
      </c>
      <c r="B8" s="151" t="s">
        <v>179</v>
      </c>
      <c r="C8" s="159">
        <v>12465922</v>
      </c>
      <c r="D8" s="159">
        <v>12465922</v>
      </c>
      <c r="E8" s="159">
        <v>12465922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/>
      <c r="M8" s="159">
        <v>0</v>
      </c>
      <c r="N8" s="160"/>
      <c r="O8" s="154"/>
      <c r="P8" s="153"/>
      <c r="Q8" s="153"/>
      <c r="R8" s="153"/>
      <c r="S8" s="153"/>
    </row>
    <row r="9" spans="1:19" s="170" customFormat="1" ht="21" customHeight="1">
      <c r="A9" s="150">
        <v>50102</v>
      </c>
      <c r="B9" s="151" t="s">
        <v>180</v>
      </c>
      <c r="C9" s="159">
        <v>2215630</v>
      </c>
      <c r="D9" s="159">
        <v>2215630</v>
      </c>
      <c r="E9" s="159">
        <v>1966687</v>
      </c>
      <c r="F9" s="159">
        <v>248943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/>
      <c r="M9" s="159">
        <v>0</v>
      </c>
      <c r="N9" s="160"/>
      <c r="O9" s="153"/>
      <c r="P9" s="153"/>
      <c r="Q9" s="153"/>
      <c r="R9" s="153"/>
      <c r="S9" s="153"/>
    </row>
    <row r="10" spans="1:19" s="170" customFormat="1" ht="21" customHeight="1">
      <c r="A10" s="150">
        <v>50103</v>
      </c>
      <c r="B10" s="151" t="s">
        <v>181</v>
      </c>
      <c r="C10" s="159">
        <v>1388775</v>
      </c>
      <c r="D10" s="159">
        <v>1388775</v>
      </c>
      <c r="E10" s="159">
        <v>1388775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/>
      <c r="M10" s="159">
        <v>0</v>
      </c>
      <c r="N10" s="154"/>
      <c r="O10" s="153"/>
      <c r="P10" s="153"/>
      <c r="Q10" s="153"/>
      <c r="R10" s="153"/>
      <c r="S10" s="153"/>
    </row>
    <row r="11" spans="1:19" s="170" customFormat="1" ht="21" customHeight="1">
      <c r="A11" s="150">
        <v>50199</v>
      </c>
      <c r="B11" s="151" t="s">
        <v>120</v>
      </c>
      <c r="C11" s="159">
        <v>8511653</v>
      </c>
      <c r="D11" s="159">
        <v>8511653</v>
      </c>
      <c r="E11" s="159">
        <v>2511653</v>
      </c>
      <c r="F11" s="159">
        <v>0</v>
      </c>
      <c r="G11" s="159">
        <v>0</v>
      </c>
      <c r="H11" s="159">
        <v>0</v>
      </c>
      <c r="I11" s="159">
        <v>6000000</v>
      </c>
      <c r="J11" s="159">
        <v>0</v>
      </c>
      <c r="K11" s="159">
        <v>0</v>
      </c>
      <c r="L11" s="159"/>
      <c r="M11" s="159">
        <v>0</v>
      </c>
      <c r="N11" s="154"/>
      <c r="O11" s="153"/>
      <c r="P11" s="153"/>
      <c r="Q11" s="153"/>
      <c r="R11" s="153"/>
      <c r="S11" s="153"/>
    </row>
    <row r="12" spans="1:19" s="170" customFormat="1" ht="21" customHeight="1">
      <c r="A12" s="149">
        <v>502</v>
      </c>
      <c r="B12" s="152" t="s">
        <v>182</v>
      </c>
      <c r="C12" s="159">
        <v>2195984</v>
      </c>
      <c r="D12" s="159">
        <v>2195984</v>
      </c>
      <c r="E12" s="159">
        <v>2115984</v>
      </c>
      <c r="F12" s="159">
        <v>0</v>
      </c>
      <c r="G12" s="159">
        <v>0</v>
      </c>
      <c r="H12" s="159">
        <v>0</v>
      </c>
      <c r="I12" s="159">
        <v>80000</v>
      </c>
      <c r="J12" s="159">
        <v>0</v>
      </c>
      <c r="K12" s="159">
        <v>0</v>
      </c>
      <c r="L12" s="157"/>
      <c r="M12" s="159">
        <v>0</v>
      </c>
      <c r="N12" s="154"/>
      <c r="O12" s="153"/>
      <c r="P12" s="153"/>
      <c r="Q12" s="153"/>
      <c r="R12" s="153"/>
      <c r="S12" s="153"/>
    </row>
    <row r="13" spans="1:19" s="170" customFormat="1" ht="21" customHeight="1">
      <c r="A13" s="150">
        <v>50201</v>
      </c>
      <c r="B13" s="151" t="s">
        <v>183</v>
      </c>
      <c r="C13" s="159">
        <v>1540000</v>
      </c>
      <c r="D13" s="159">
        <v>1540000</v>
      </c>
      <c r="E13" s="159">
        <v>1540000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/>
      <c r="M13" s="159">
        <v>0</v>
      </c>
      <c r="N13" s="154"/>
      <c r="O13" s="153"/>
      <c r="P13" s="153"/>
      <c r="Q13" s="153"/>
      <c r="R13" s="153"/>
      <c r="S13" s="153"/>
    </row>
    <row r="14" spans="1:19" s="170" customFormat="1" ht="21" customHeight="1">
      <c r="A14" s="150">
        <v>50202</v>
      </c>
      <c r="B14" s="151" t="s">
        <v>134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/>
      <c r="M14" s="159">
        <v>0</v>
      </c>
      <c r="N14" s="154"/>
      <c r="O14" s="153"/>
      <c r="P14" s="153"/>
      <c r="Q14" s="153"/>
      <c r="R14" s="153"/>
      <c r="S14" s="153"/>
    </row>
    <row r="15" spans="1:19" s="170" customFormat="1" ht="21" customHeight="1">
      <c r="A15" s="150">
        <v>50203</v>
      </c>
      <c r="B15" s="151" t="s">
        <v>135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/>
      <c r="M15" s="159">
        <v>0</v>
      </c>
      <c r="N15" s="154"/>
      <c r="O15" s="153"/>
      <c r="P15" s="153"/>
      <c r="Q15" s="153"/>
      <c r="R15" s="153"/>
      <c r="S15" s="153"/>
    </row>
    <row r="16" spans="1:19" s="170" customFormat="1" ht="21" customHeight="1">
      <c r="A16" s="150">
        <v>50204</v>
      </c>
      <c r="B16" s="151" t="s">
        <v>184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/>
      <c r="M16" s="159">
        <v>0</v>
      </c>
      <c r="N16" s="154"/>
      <c r="O16" s="153"/>
      <c r="P16" s="153"/>
      <c r="Q16" s="153"/>
      <c r="R16" s="153"/>
      <c r="S16" s="153"/>
    </row>
    <row r="17" spans="1:19" s="170" customFormat="1" ht="21" customHeight="1">
      <c r="A17" s="150">
        <v>50205</v>
      </c>
      <c r="B17" s="151" t="s">
        <v>141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/>
      <c r="M17" s="159">
        <v>0</v>
      </c>
      <c r="N17" s="154"/>
      <c r="O17" s="153"/>
      <c r="P17" s="153"/>
      <c r="Q17" s="153"/>
      <c r="R17" s="153"/>
      <c r="S17" s="153"/>
    </row>
    <row r="18" spans="1:19" s="170" customFormat="1" ht="21" customHeight="1">
      <c r="A18" s="150">
        <v>50206</v>
      </c>
      <c r="B18" s="151" t="s">
        <v>136</v>
      </c>
      <c r="C18" s="159">
        <v>160000</v>
      </c>
      <c r="D18" s="159">
        <v>160000</v>
      </c>
      <c r="E18" s="159">
        <v>160000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/>
      <c r="M18" s="159">
        <v>0</v>
      </c>
      <c r="N18" s="154"/>
      <c r="O18" s="153"/>
      <c r="P18" s="153"/>
      <c r="Q18" s="153"/>
      <c r="R18" s="153"/>
      <c r="S18" s="153"/>
    </row>
    <row r="19" spans="1:19" s="170" customFormat="1" ht="21" customHeight="1">
      <c r="A19" s="150">
        <v>50207</v>
      </c>
      <c r="B19" s="144" t="s">
        <v>185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/>
      <c r="M19" s="159">
        <v>0</v>
      </c>
      <c r="N19" s="154"/>
      <c r="O19" s="153"/>
      <c r="P19" s="153"/>
      <c r="Q19" s="153"/>
      <c r="R19" s="153"/>
      <c r="S19" s="153"/>
    </row>
    <row r="20" spans="1:19" s="170" customFormat="1" ht="21" customHeight="1">
      <c r="A20" s="150">
        <v>50208</v>
      </c>
      <c r="B20" s="151" t="s">
        <v>144</v>
      </c>
      <c r="C20" s="159">
        <v>10000</v>
      </c>
      <c r="D20" s="159">
        <v>10000</v>
      </c>
      <c r="E20" s="159">
        <v>10000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/>
      <c r="M20" s="159">
        <v>0</v>
      </c>
      <c r="N20" s="154"/>
      <c r="O20" s="153"/>
      <c r="P20" s="153"/>
      <c r="Q20" s="153"/>
      <c r="R20" s="153"/>
      <c r="S20" s="153"/>
    </row>
    <row r="21" spans="1:19" s="170" customFormat="1" ht="21" customHeight="1">
      <c r="A21" s="150">
        <v>50209</v>
      </c>
      <c r="B21" s="151" t="s">
        <v>186</v>
      </c>
      <c r="C21" s="159">
        <v>20000</v>
      </c>
      <c r="D21" s="159">
        <v>20000</v>
      </c>
      <c r="E21" s="159">
        <v>20000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/>
      <c r="M21" s="159">
        <v>0</v>
      </c>
      <c r="N21" s="154"/>
      <c r="O21" s="153"/>
      <c r="P21" s="153"/>
      <c r="Q21" s="153"/>
      <c r="R21" s="153"/>
      <c r="S21" s="153"/>
    </row>
    <row r="22" spans="1:19" s="170" customFormat="1" ht="21" customHeight="1">
      <c r="A22" s="150">
        <v>50299</v>
      </c>
      <c r="B22" s="151" t="s">
        <v>147</v>
      </c>
      <c r="C22" s="159">
        <v>465984</v>
      </c>
      <c r="D22" s="159">
        <v>465984</v>
      </c>
      <c r="E22" s="159">
        <v>385984</v>
      </c>
      <c r="F22" s="159">
        <v>0</v>
      </c>
      <c r="G22" s="159">
        <v>0</v>
      </c>
      <c r="H22" s="159">
        <v>0</v>
      </c>
      <c r="I22" s="159">
        <v>80000</v>
      </c>
      <c r="J22" s="159">
        <v>0</v>
      </c>
      <c r="K22" s="159">
        <v>0</v>
      </c>
      <c r="L22" s="159"/>
      <c r="M22" s="159">
        <v>0</v>
      </c>
      <c r="N22" s="154"/>
      <c r="O22" s="153"/>
      <c r="P22" s="153"/>
      <c r="Q22" s="153"/>
      <c r="R22" s="153"/>
      <c r="S22" s="153"/>
    </row>
    <row r="23" spans="1:19" s="170" customFormat="1" ht="21" customHeight="1">
      <c r="A23" s="149">
        <v>503</v>
      </c>
      <c r="B23" s="149" t="s">
        <v>187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7"/>
      <c r="M23" s="159">
        <v>0</v>
      </c>
      <c r="N23" s="154"/>
      <c r="O23" s="153"/>
      <c r="P23" s="153"/>
      <c r="Q23" s="153"/>
      <c r="R23" s="153"/>
      <c r="S23" s="153"/>
    </row>
    <row r="24" spans="1:19" s="170" customFormat="1" ht="21" customHeight="1">
      <c r="A24" s="150">
        <v>50301</v>
      </c>
      <c r="B24" s="151" t="s">
        <v>160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/>
      <c r="M24" s="159">
        <v>0</v>
      </c>
      <c r="N24" s="154"/>
      <c r="O24" s="153"/>
      <c r="P24" s="153"/>
      <c r="Q24" s="153"/>
      <c r="R24" s="153"/>
      <c r="S24" s="153"/>
    </row>
    <row r="25" spans="1:19" s="170" customFormat="1" ht="21" customHeight="1">
      <c r="A25" s="150">
        <v>50302</v>
      </c>
      <c r="B25" s="151" t="s">
        <v>163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/>
      <c r="M25" s="159">
        <v>0</v>
      </c>
      <c r="N25" s="154"/>
      <c r="O25" s="153"/>
      <c r="P25" s="153"/>
      <c r="Q25" s="153"/>
      <c r="R25" s="153"/>
      <c r="S25" s="153"/>
    </row>
    <row r="26" spans="1:19" s="170" customFormat="1" ht="21" customHeight="1">
      <c r="A26" s="150">
        <v>50303</v>
      </c>
      <c r="B26" s="151" t="s">
        <v>171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/>
      <c r="M26" s="159">
        <v>0</v>
      </c>
      <c r="N26" s="154"/>
      <c r="O26" s="153"/>
      <c r="P26" s="153"/>
      <c r="Q26" s="153"/>
      <c r="R26" s="153"/>
      <c r="S26" s="153"/>
    </row>
    <row r="27" spans="1:19" s="170" customFormat="1" ht="27" customHeight="1">
      <c r="A27" s="150">
        <v>50305</v>
      </c>
      <c r="B27" s="151" t="s">
        <v>188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/>
      <c r="M27" s="159">
        <v>0</v>
      </c>
      <c r="N27" s="154"/>
      <c r="O27" s="153"/>
      <c r="P27" s="153"/>
      <c r="Q27" s="153"/>
      <c r="R27" s="153"/>
      <c r="S27" s="153"/>
    </row>
    <row r="28" spans="1:19" s="170" customFormat="1" ht="21" customHeight="1">
      <c r="A28" s="150">
        <v>50306</v>
      </c>
      <c r="B28" s="151" t="s">
        <v>189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/>
      <c r="M28" s="159">
        <v>0</v>
      </c>
      <c r="N28" s="154"/>
      <c r="O28" s="153"/>
      <c r="P28" s="153"/>
      <c r="Q28" s="153"/>
      <c r="R28" s="153"/>
      <c r="S28" s="153"/>
    </row>
    <row r="29" spans="1:19" s="170" customFormat="1" ht="21" customHeight="1">
      <c r="A29" s="150">
        <v>50307</v>
      </c>
      <c r="B29" s="151" t="s">
        <v>164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/>
      <c r="M29" s="159">
        <v>0</v>
      </c>
      <c r="N29" s="154"/>
      <c r="O29" s="153"/>
      <c r="P29" s="153"/>
      <c r="Q29" s="153"/>
      <c r="R29" s="153"/>
      <c r="S29" s="153"/>
    </row>
    <row r="30" spans="1:19" s="170" customFormat="1" ht="21" customHeight="1">
      <c r="A30" s="150">
        <v>50399</v>
      </c>
      <c r="B30" s="151" t="s">
        <v>175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/>
      <c r="M30" s="159">
        <v>0</v>
      </c>
      <c r="N30" s="154"/>
      <c r="O30" s="153"/>
      <c r="P30" s="153"/>
      <c r="Q30" s="153"/>
      <c r="R30" s="153"/>
      <c r="S30" s="153"/>
    </row>
    <row r="31" spans="1:19" s="170" customFormat="1" ht="21" customHeight="1">
      <c r="A31" s="149">
        <v>504</v>
      </c>
      <c r="B31" s="149" t="s">
        <v>247</v>
      </c>
      <c r="C31" s="159">
        <v>24000000</v>
      </c>
      <c r="D31" s="159">
        <v>16000000</v>
      </c>
      <c r="E31" s="159">
        <v>4000000</v>
      </c>
      <c r="F31" s="159">
        <v>0</v>
      </c>
      <c r="G31" s="159">
        <v>0</v>
      </c>
      <c r="H31" s="159">
        <v>0</v>
      </c>
      <c r="I31" s="159">
        <v>12000000</v>
      </c>
      <c r="J31" s="159">
        <v>0</v>
      </c>
      <c r="K31" s="159">
        <v>8000000</v>
      </c>
      <c r="L31" s="157"/>
      <c r="M31" s="159">
        <v>0</v>
      </c>
      <c r="N31" s="154"/>
      <c r="O31" s="153"/>
      <c r="P31" s="153"/>
      <c r="Q31" s="153"/>
      <c r="R31" s="153"/>
      <c r="S31" s="153"/>
    </row>
    <row r="32" spans="1:19" s="170" customFormat="1" ht="21" customHeight="1">
      <c r="A32" s="150">
        <v>50401</v>
      </c>
      <c r="B32" s="151" t="s">
        <v>160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/>
      <c r="M32" s="159">
        <v>0</v>
      </c>
      <c r="N32" s="154"/>
      <c r="O32" s="153"/>
      <c r="P32" s="153"/>
      <c r="Q32" s="153"/>
      <c r="R32" s="153"/>
      <c r="S32" s="153"/>
    </row>
    <row r="33" spans="1:19" s="170" customFormat="1" ht="21" customHeight="1">
      <c r="A33" s="150">
        <v>50402</v>
      </c>
      <c r="B33" s="151" t="s">
        <v>163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/>
      <c r="M33" s="159">
        <v>0</v>
      </c>
      <c r="N33" s="154"/>
      <c r="O33" s="153"/>
      <c r="P33" s="153"/>
      <c r="Q33" s="153"/>
      <c r="R33" s="153"/>
      <c r="S33" s="153"/>
    </row>
    <row r="34" spans="1:19" s="170" customFormat="1" ht="21" customHeight="1">
      <c r="A34" s="150">
        <v>50403</v>
      </c>
      <c r="B34" s="151" t="s">
        <v>171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/>
      <c r="M34" s="159">
        <v>0</v>
      </c>
      <c r="N34" s="154"/>
      <c r="O34" s="153"/>
      <c r="P34" s="153"/>
      <c r="Q34" s="153"/>
      <c r="R34" s="153"/>
      <c r="S34" s="153"/>
    </row>
    <row r="35" spans="1:19" s="170" customFormat="1" ht="21" customHeight="1">
      <c r="A35" s="150">
        <v>50404</v>
      </c>
      <c r="B35" s="151" t="s">
        <v>189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/>
      <c r="M35" s="159">
        <v>0</v>
      </c>
      <c r="N35" s="154"/>
      <c r="O35" s="153"/>
      <c r="P35" s="153"/>
      <c r="Q35" s="153"/>
      <c r="R35" s="153"/>
      <c r="S35" s="153"/>
    </row>
    <row r="36" spans="1:19" s="170" customFormat="1" ht="21" customHeight="1">
      <c r="A36" s="150">
        <v>50405</v>
      </c>
      <c r="B36" s="151" t="s">
        <v>164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/>
      <c r="M36" s="159">
        <v>0</v>
      </c>
      <c r="N36" s="154"/>
      <c r="O36" s="153"/>
      <c r="P36" s="153"/>
      <c r="Q36" s="153"/>
      <c r="R36" s="153"/>
      <c r="S36" s="153"/>
    </row>
    <row r="37" spans="1:19" s="170" customFormat="1" ht="21" customHeight="1">
      <c r="A37" s="150">
        <v>50499</v>
      </c>
      <c r="B37" s="151" t="s">
        <v>175</v>
      </c>
      <c r="C37" s="159">
        <v>24000000</v>
      </c>
      <c r="D37" s="159">
        <v>16000000</v>
      </c>
      <c r="E37" s="159">
        <v>4000000</v>
      </c>
      <c r="F37" s="159">
        <v>0</v>
      </c>
      <c r="G37" s="159">
        <v>0</v>
      </c>
      <c r="H37" s="159">
        <v>0</v>
      </c>
      <c r="I37" s="159">
        <v>12000000</v>
      </c>
      <c r="J37" s="159">
        <v>0</v>
      </c>
      <c r="K37" s="159">
        <v>8000000</v>
      </c>
      <c r="L37" s="159"/>
      <c r="M37" s="159">
        <v>0</v>
      </c>
      <c r="N37" s="154"/>
      <c r="O37" s="153"/>
      <c r="P37" s="153"/>
      <c r="Q37" s="153"/>
      <c r="R37" s="153"/>
      <c r="S37" s="153"/>
    </row>
    <row r="38" spans="1:19" s="170" customFormat="1" ht="21" customHeight="1">
      <c r="A38" s="149">
        <v>505</v>
      </c>
      <c r="B38" s="149" t="s">
        <v>190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7"/>
      <c r="M38" s="159">
        <v>0</v>
      </c>
      <c r="N38" s="154"/>
      <c r="O38" s="153"/>
      <c r="P38" s="153"/>
      <c r="Q38" s="153"/>
      <c r="R38" s="153"/>
      <c r="S38" s="153"/>
    </row>
    <row r="39" spans="1:19" s="170" customFormat="1" ht="21" customHeight="1">
      <c r="A39" s="150">
        <v>50501</v>
      </c>
      <c r="B39" s="151" t="s">
        <v>191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/>
      <c r="M39" s="159">
        <v>0</v>
      </c>
      <c r="N39" s="154"/>
      <c r="O39" s="153"/>
      <c r="P39" s="153"/>
      <c r="Q39" s="153"/>
      <c r="R39" s="153"/>
      <c r="S39" s="153"/>
    </row>
    <row r="40" spans="1:19" s="170" customFormat="1" ht="21" customHeight="1">
      <c r="A40" s="150">
        <v>50502</v>
      </c>
      <c r="B40" s="151" t="s">
        <v>192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/>
      <c r="M40" s="159">
        <v>0</v>
      </c>
      <c r="N40" s="154"/>
      <c r="O40" s="153"/>
      <c r="P40" s="153"/>
      <c r="Q40" s="153"/>
      <c r="R40" s="153"/>
      <c r="S40" s="153"/>
    </row>
    <row r="41" spans="1:19" s="170" customFormat="1" ht="21" customHeight="1">
      <c r="A41" s="150">
        <v>50599</v>
      </c>
      <c r="B41" s="151" t="s">
        <v>193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/>
      <c r="M41" s="159">
        <v>0</v>
      </c>
      <c r="N41" s="154"/>
      <c r="O41" s="153"/>
      <c r="P41" s="153"/>
      <c r="Q41" s="153"/>
      <c r="R41" s="153"/>
      <c r="S41" s="153"/>
    </row>
    <row r="42" spans="1:19" s="170" customFormat="1" ht="21" customHeight="1">
      <c r="A42" s="149">
        <v>506</v>
      </c>
      <c r="B42" s="149" t="s">
        <v>194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7"/>
      <c r="M42" s="159">
        <v>0</v>
      </c>
      <c r="N42" s="154"/>
      <c r="O42" s="153"/>
      <c r="P42" s="153"/>
      <c r="Q42" s="153"/>
      <c r="R42" s="153"/>
      <c r="S42" s="153"/>
    </row>
    <row r="43" spans="1:19" s="170" customFormat="1" ht="21" customHeight="1">
      <c r="A43" s="150">
        <v>50601</v>
      </c>
      <c r="B43" s="144" t="s">
        <v>195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/>
      <c r="M43" s="159">
        <v>0</v>
      </c>
      <c r="N43" s="154"/>
      <c r="O43" s="153"/>
      <c r="P43" s="153"/>
      <c r="Q43" s="153"/>
      <c r="R43" s="153"/>
      <c r="S43" s="153"/>
    </row>
    <row r="44" spans="1:19" s="170" customFormat="1" ht="21" customHeight="1">
      <c r="A44" s="150">
        <v>50602</v>
      </c>
      <c r="B44" s="144" t="s">
        <v>248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/>
      <c r="M44" s="159">
        <v>0</v>
      </c>
      <c r="N44" s="154"/>
      <c r="O44" s="153"/>
      <c r="P44" s="153"/>
      <c r="Q44" s="153"/>
      <c r="R44" s="153"/>
      <c r="S44" s="153"/>
    </row>
    <row r="45" spans="1:19" s="170" customFormat="1" ht="21" customHeight="1">
      <c r="A45" s="149">
        <v>507</v>
      </c>
      <c r="B45" s="149" t="s">
        <v>232</v>
      </c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7"/>
      <c r="M45" s="159">
        <v>0</v>
      </c>
      <c r="N45" s="154"/>
      <c r="O45" s="153"/>
      <c r="P45" s="153"/>
      <c r="Q45" s="153"/>
      <c r="R45" s="153"/>
      <c r="S45" s="153"/>
    </row>
    <row r="46" spans="1:19" s="170" customFormat="1" ht="21" customHeight="1">
      <c r="A46" s="150">
        <v>50701</v>
      </c>
      <c r="B46" s="151" t="s">
        <v>234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/>
      <c r="M46" s="159">
        <v>0</v>
      </c>
      <c r="N46" s="154"/>
      <c r="O46" s="153"/>
      <c r="P46" s="153"/>
      <c r="Q46" s="153"/>
      <c r="R46" s="153"/>
      <c r="S46" s="153"/>
    </row>
    <row r="47" spans="1:19" s="170" customFormat="1" ht="21" customHeight="1">
      <c r="A47" s="150">
        <v>50702</v>
      </c>
      <c r="B47" s="151" t="s">
        <v>235</v>
      </c>
      <c r="C47" s="159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/>
      <c r="M47" s="159">
        <v>0</v>
      </c>
      <c r="N47" s="154"/>
      <c r="O47" s="153"/>
      <c r="P47" s="153"/>
      <c r="Q47" s="153"/>
      <c r="R47" s="153"/>
      <c r="S47" s="153"/>
    </row>
    <row r="48" spans="1:19" s="170" customFormat="1" ht="21" customHeight="1">
      <c r="A48" s="150">
        <v>50799</v>
      </c>
      <c r="B48" s="151" t="s">
        <v>231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/>
      <c r="M48" s="159">
        <v>0</v>
      </c>
      <c r="N48" s="154"/>
      <c r="O48" s="153"/>
      <c r="P48" s="153"/>
      <c r="Q48" s="153"/>
      <c r="R48" s="153"/>
      <c r="S48" s="153"/>
    </row>
    <row r="49" spans="1:19" s="170" customFormat="1" ht="21" customHeight="1">
      <c r="A49" s="149">
        <v>508</v>
      </c>
      <c r="B49" s="149" t="s">
        <v>249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7"/>
      <c r="M49" s="159">
        <v>0</v>
      </c>
      <c r="N49" s="154"/>
      <c r="O49" s="153"/>
      <c r="P49" s="153"/>
      <c r="Q49" s="153"/>
      <c r="R49" s="153"/>
      <c r="S49" s="153"/>
    </row>
    <row r="50" spans="1:19" s="170" customFormat="1" ht="24.75" customHeight="1">
      <c r="A50" s="150">
        <v>50801</v>
      </c>
      <c r="B50" s="151" t="s">
        <v>250</v>
      </c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/>
      <c r="M50" s="159">
        <v>0</v>
      </c>
      <c r="N50" s="154"/>
      <c r="O50" s="153"/>
      <c r="P50" s="153"/>
      <c r="Q50" s="153"/>
      <c r="R50" s="153"/>
      <c r="S50" s="153"/>
    </row>
    <row r="51" spans="1:19" s="170" customFormat="1" ht="24" customHeight="1">
      <c r="A51" s="150">
        <v>50802</v>
      </c>
      <c r="B51" s="151" t="s">
        <v>251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/>
      <c r="M51" s="159">
        <v>0</v>
      </c>
      <c r="N51" s="154"/>
      <c r="O51" s="153"/>
      <c r="P51" s="153"/>
      <c r="Q51" s="153"/>
      <c r="R51" s="153"/>
      <c r="S51" s="153"/>
    </row>
    <row r="52" spans="1:19" s="170" customFormat="1" ht="21" customHeight="1">
      <c r="A52" s="149">
        <v>509</v>
      </c>
      <c r="B52" s="149" t="s">
        <v>92</v>
      </c>
      <c r="C52" s="159">
        <v>3271781</v>
      </c>
      <c r="D52" s="159">
        <v>2071781</v>
      </c>
      <c r="E52" s="159">
        <v>1471781</v>
      </c>
      <c r="F52" s="159">
        <v>0</v>
      </c>
      <c r="G52" s="159">
        <v>0</v>
      </c>
      <c r="H52" s="159">
        <v>0</v>
      </c>
      <c r="I52" s="159">
        <v>600000</v>
      </c>
      <c r="J52" s="159">
        <v>0</v>
      </c>
      <c r="K52" s="159">
        <v>1200000</v>
      </c>
      <c r="L52" s="157"/>
      <c r="M52" s="159">
        <v>0</v>
      </c>
      <c r="N52" s="154"/>
      <c r="O52" s="153"/>
      <c r="P52" s="153"/>
      <c r="Q52" s="153"/>
      <c r="R52" s="153"/>
      <c r="S52" s="153"/>
    </row>
    <row r="53" spans="1:19" s="170" customFormat="1" ht="21" customHeight="1">
      <c r="A53" s="150">
        <v>50901</v>
      </c>
      <c r="B53" s="151" t="s">
        <v>196</v>
      </c>
      <c r="C53" s="159">
        <v>589281</v>
      </c>
      <c r="D53" s="159">
        <v>589281</v>
      </c>
      <c r="E53" s="159">
        <v>589281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/>
      <c r="M53" s="159">
        <v>0</v>
      </c>
      <c r="N53" s="154"/>
      <c r="O53" s="153"/>
      <c r="P53" s="153"/>
      <c r="Q53" s="153"/>
      <c r="R53" s="153"/>
      <c r="S53" s="153"/>
    </row>
    <row r="54" spans="1:19" s="170" customFormat="1" ht="21" customHeight="1">
      <c r="A54" s="150">
        <v>50902</v>
      </c>
      <c r="B54" s="172" t="s">
        <v>155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/>
      <c r="M54" s="159">
        <v>0</v>
      </c>
      <c r="N54" s="154"/>
      <c r="O54" s="153"/>
      <c r="P54" s="153"/>
      <c r="Q54" s="153"/>
      <c r="R54" s="153"/>
      <c r="S54" s="153"/>
    </row>
    <row r="55" spans="1:19" s="170" customFormat="1" ht="21" customHeight="1">
      <c r="A55" s="150">
        <v>50903</v>
      </c>
      <c r="B55" s="151" t="s">
        <v>157</v>
      </c>
      <c r="C55" s="159">
        <v>0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/>
      <c r="M55" s="159">
        <v>0</v>
      </c>
      <c r="N55" s="154"/>
      <c r="O55" s="153"/>
      <c r="P55" s="153"/>
      <c r="Q55" s="153"/>
      <c r="R55" s="153"/>
      <c r="S55" s="153"/>
    </row>
    <row r="56" spans="1:19" s="170" customFormat="1" ht="21" customHeight="1">
      <c r="A56" s="150">
        <v>50905</v>
      </c>
      <c r="B56" s="151" t="s">
        <v>197</v>
      </c>
      <c r="C56" s="159">
        <v>682500</v>
      </c>
      <c r="D56" s="159">
        <v>682500</v>
      </c>
      <c r="E56" s="159">
        <v>682500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/>
      <c r="M56" s="159">
        <v>0</v>
      </c>
      <c r="N56" s="154"/>
      <c r="O56" s="153"/>
      <c r="P56" s="153"/>
      <c r="Q56" s="153"/>
      <c r="R56" s="153"/>
      <c r="S56" s="153"/>
    </row>
    <row r="57" spans="1:19" s="170" customFormat="1" ht="21" customHeight="1">
      <c r="A57" s="150">
        <v>50999</v>
      </c>
      <c r="B57" s="151" t="s">
        <v>198</v>
      </c>
      <c r="C57" s="159">
        <v>2000000</v>
      </c>
      <c r="D57" s="159">
        <v>800000</v>
      </c>
      <c r="E57" s="159">
        <v>200000</v>
      </c>
      <c r="F57" s="159">
        <v>0</v>
      </c>
      <c r="G57" s="159">
        <v>0</v>
      </c>
      <c r="H57" s="159">
        <v>0</v>
      </c>
      <c r="I57" s="159">
        <v>600000</v>
      </c>
      <c r="J57" s="159">
        <v>0</v>
      </c>
      <c r="K57" s="159">
        <v>1200000</v>
      </c>
      <c r="L57" s="159"/>
      <c r="M57" s="159">
        <v>0</v>
      </c>
      <c r="N57" s="154"/>
      <c r="O57" s="153"/>
      <c r="P57" s="153"/>
      <c r="Q57" s="153"/>
      <c r="R57" s="153"/>
      <c r="S57" s="153"/>
    </row>
    <row r="58" spans="1:19" s="170" customFormat="1" ht="21" customHeight="1">
      <c r="A58" s="149">
        <v>510</v>
      </c>
      <c r="B58" s="149" t="s">
        <v>236</v>
      </c>
      <c r="C58" s="159">
        <v>0</v>
      </c>
      <c r="D58" s="159">
        <v>0</v>
      </c>
      <c r="E58" s="159">
        <v>0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7"/>
      <c r="M58" s="159">
        <v>0</v>
      </c>
      <c r="N58" s="154"/>
      <c r="O58" s="153"/>
      <c r="P58" s="153"/>
      <c r="Q58" s="153"/>
      <c r="R58" s="153"/>
      <c r="S58" s="153"/>
    </row>
    <row r="59" spans="1:19" s="170" customFormat="1" ht="21" customHeight="1">
      <c r="A59" s="150">
        <v>51002</v>
      </c>
      <c r="B59" s="151" t="s">
        <v>237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/>
      <c r="M59" s="159">
        <v>0</v>
      </c>
      <c r="N59" s="154"/>
      <c r="O59" s="153"/>
      <c r="P59" s="153"/>
      <c r="Q59" s="153"/>
      <c r="R59" s="153"/>
      <c r="S59" s="153"/>
    </row>
    <row r="60" spans="1:19" s="170" customFormat="1" ht="21" customHeight="1">
      <c r="A60" s="150">
        <v>51003</v>
      </c>
      <c r="B60" s="151" t="s">
        <v>238</v>
      </c>
      <c r="C60" s="159">
        <v>0</v>
      </c>
      <c r="D60" s="159">
        <v>0</v>
      </c>
      <c r="E60" s="159">
        <v>0</v>
      </c>
      <c r="F60" s="159"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  <c r="L60" s="159"/>
      <c r="M60" s="159">
        <v>0</v>
      </c>
      <c r="N60" s="154"/>
      <c r="O60" s="153"/>
      <c r="P60" s="153"/>
      <c r="Q60" s="153"/>
      <c r="R60" s="153"/>
      <c r="S60" s="153"/>
    </row>
    <row r="61" spans="1:19" s="170" customFormat="1" ht="21" customHeight="1">
      <c r="A61" s="149">
        <v>511</v>
      </c>
      <c r="B61" s="149" t="s">
        <v>222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7"/>
      <c r="M61" s="159">
        <v>0</v>
      </c>
      <c r="N61" s="154"/>
      <c r="O61" s="153"/>
      <c r="P61" s="153"/>
      <c r="Q61" s="153"/>
      <c r="R61" s="153"/>
      <c r="S61" s="153"/>
    </row>
    <row r="62" spans="1:19" s="170" customFormat="1" ht="21" customHeight="1">
      <c r="A62" s="150">
        <v>51101</v>
      </c>
      <c r="B62" s="151" t="s">
        <v>223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/>
      <c r="M62" s="159">
        <v>0</v>
      </c>
      <c r="N62" s="154"/>
      <c r="O62" s="153"/>
      <c r="P62" s="153"/>
      <c r="Q62" s="153"/>
      <c r="R62" s="153"/>
      <c r="S62" s="153"/>
    </row>
    <row r="63" spans="1:19" s="170" customFormat="1" ht="21" customHeight="1">
      <c r="A63" s="150">
        <v>51102</v>
      </c>
      <c r="B63" s="151" t="s">
        <v>224</v>
      </c>
      <c r="C63" s="159">
        <v>0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/>
      <c r="M63" s="159">
        <v>0</v>
      </c>
      <c r="N63" s="154"/>
      <c r="O63" s="153"/>
      <c r="P63" s="153"/>
      <c r="Q63" s="153"/>
      <c r="R63" s="153"/>
      <c r="S63" s="153"/>
    </row>
    <row r="64" spans="1:19" s="170" customFormat="1" ht="21" customHeight="1">
      <c r="A64" s="150">
        <v>51103</v>
      </c>
      <c r="B64" s="151" t="s">
        <v>225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/>
      <c r="M64" s="159">
        <v>0</v>
      </c>
      <c r="N64" s="154"/>
      <c r="O64" s="153"/>
      <c r="P64" s="153"/>
      <c r="Q64" s="153"/>
      <c r="R64" s="153"/>
      <c r="S64" s="153"/>
    </row>
    <row r="65" spans="1:19" s="170" customFormat="1" ht="21" customHeight="1">
      <c r="A65" s="150">
        <v>51104</v>
      </c>
      <c r="B65" s="151" t="s">
        <v>226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/>
      <c r="M65" s="159">
        <v>0</v>
      </c>
      <c r="N65" s="154"/>
      <c r="O65" s="153"/>
      <c r="P65" s="153"/>
      <c r="Q65" s="153"/>
      <c r="R65" s="153"/>
      <c r="S65" s="153"/>
    </row>
    <row r="66" spans="1:19" s="170" customFormat="1" ht="21" customHeight="1">
      <c r="A66" s="149">
        <v>512</v>
      </c>
      <c r="B66" s="149" t="s">
        <v>252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7"/>
      <c r="M66" s="159">
        <v>0</v>
      </c>
      <c r="N66" s="154"/>
      <c r="O66" s="153"/>
      <c r="P66" s="153"/>
      <c r="Q66" s="153"/>
      <c r="R66" s="153"/>
      <c r="S66" s="153"/>
    </row>
    <row r="67" spans="1:19" s="170" customFormat="1" ht="21" customHeight="1">
      <c r="A67" s="150">
        <v>51201</v>
      </c>
      <c r="B67" s="151" t="s">
        <v>253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/>
      <c r="M67" s="159">
        <v>0</v>
      </c>
      <c r="N67" s="154"/>
      <c r="O67" s="153"/>
      <c r="P67" s="153"/>
      <c r="Q67" s="153"/>
      <c r="R67" s="153"/>
      <c r="S67" s="153"/>
    </row>
    <row r="68" spans="1:19" s="170" customFormat="1" ht="21" customHeight="1">
      <c r="A68" s="150">
        <v>51202</v>
      </c>
      <c r="B68" s="151" t="s">
        <v>254</v>
      </c>
      <c r="C68" s="159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>
        <v>0</v>
      </c>
      <c r="L68" s="159"/>
      <c r="M68" s="159">
        <v>0</v>
      </c>
      <c r="N68" s="154"/>
      <c r="O68" s="153"/>
      <c r="P68" s="153"/>
      <c r="Q68" s="153"/>
      <c r="R68" s="153"/>
      <c r="S68" s="153"/>
    </row>
    <row r="69" spans="1:19" s="170" customFormat="1" ht="21" customHeight="1">
      <c r="A69" s="149">
        <v>513</v>
      </c>
      <c r="B69" s="149" t="s">
        <v>255</v>
      </c>
      <c r="C69" s="159">
        <v>8042300</v>
      </c>
      <c r="D69" s="159">
        <v>8042300</v>
      </c>
      <c r="E69" s="159">
        <v>0</v>
      </c>
      <c r="F69" s="159">
        <v>0</v>
      </c>
      <c r="G69" s="159">
        <v>0</v>
      </c>
      <c r="H69" s="159">
        <v>0</v>
      </c>
      <c r="I69" s="159">
        <v>8042300</v>
      </c>
      <c r="J69" s="159">
        <v>0</v>
      </c>
      <c r="K69" s="159">
        <v>0</v>
      </c>
      <c r="L69" s="157"/>
      <c r="M69" s="159">
        <v>0</v>
      </c>
      <c r="N69" s="154"/>
      <c r="O69" s="153"/>
      <c r="P69" s="153"/>
      <c r="Q69" s="153"/>
      <c r="R69" s="153"/>
      <c r="S69" s="153"/>
    </row>
    <row r="70" spans="1:19" s="170" customFormat="1" ht="26.25" customHeight="1">
      <c r="A70" s="150">
        <v>51301</v>
      </c>
      <c r="B70" s="150" t="s">
        <v>256</v>
      </c>
      <c r="C70" s="159">
        <v>8042300</v>
      </c>
      <c r="D70" s="159">
        <v>8042300</v>
      </c>
      <c r="E70" s="159">
        <v>0</v>
      </c>
      <c r="F70" s="159">
        <v>0</v>
      </c>
      <c r="G70" s="159">
        <v>0</v>
      </c>
      <c r="H70" s="159">
        <v>0</v>
      </c>
      <c r="I70" s="159">
        <v>8042300</v>
      </c>
      <c r="J70" s="159">
        <v>0</v>
      </c>
      <c r="K70" s="159">
        <v>0</v>
      </c>
      <c r="L70" s="159"/>
      <c r="M70" s="159">
        <v>0</v>
      </c>
      <c r="N70" s="154"/>
      <c r="O70" s="153"/>
      <c r="P70" s="153"/>
      <c r="Q70" s="153"/>
      <c r="R70" s="153"/>
      <c r="S70" s="153"/>
    </row>
    <row r="71" spans="1:19" s="170" customFormat="1" ht="21" customHeight="1">
      <c r="A71" s="150">
        <v>51302</v>
      </c>
      <c r="B71" s="151" t="s">
        <v>257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  <c r="I71" s="159">
        <v>0</v>
      </c>
      <c r="J71" s="159">
        <v>0</v>
      </c>
      <c r="K71" s="159">
        <v>0</v>
      </c>
      <c r="L71" s="159"/>
      <c r="M71" s="159">
        <v>0</v>
      </c>
      <c r="N71" s="154"/>
      <c r="O71" s="153"/>
      <c r="P71" s="153"/>
      <c r="Q71" s="153"/>
      <c r="R71" s="153"/>
      <c r="S71" s="153"/>
    </row>
    <row r="72" spans="1:19" s="170" customFormat="1" ht="21" customHeight="1">
      <c r="A72" s="150">
        <v>51303</v>
      </c>
      <c r="B72" s="151" t="s">
        <v>258</v>
      </c>
      <c r="C72" s="159">
        <v>0</v>
      </c>
      <c r="D72" s="159">
        <v>0</v>
      </c>
      <c r="E72" s="159">
        <v>0</v>
      </c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v>0</v>
      </c>
      <c r="L72" s="159"/>
      <c r="M72" s="159">
        <v>0</v>
      </c>
      <c r="N72" s="154"/>
      <c r="O72" s="153"/>
      <c r="P72" s="153"/>
      <c r="Q72" s="153"/>
      <c r="R72" s="153"/>
      <c r="S72" s="153"/>
    </row>
    <row r="73" spans="1:19" s="170" customFormat="1" ht="21" customHeight="1">
      <c r="A73" s="150">
        <v>51304</v>
      </c>
      <c r="B73" s="151" t="s">
        <v>260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59">
        <v>0</v>
      </c>
      <c r="K73" s="159">
        <v>0</v>
      </c>
      <c r="L73" s="159"/>
      <c r="M73" s="159" t="s">
        <v>259</v>
      </c>
      <c r="N73" s="154"/>
      <c r="O73" s="153"/>
      <c r="P73" s="153"/>
      <c r="Q73" s="153"/>
      <c r="R73" s="153"/>
      <c r="S73" s="153"/>
    </row>
    <row r="74" spans="1:19" s="170" customFormat="1" ht="21" customHeight="1">
      <c r="A74" s="149">
        <v>514</v>
      </c>
      <c r="B74" s="149" t="s">
        <v>261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7"/>
      <c r="M74" s="159">
        <v>0</v>
      </c>
      <c r="N74" s="154"/>
      <c r="O74" s="153"/>
      <c r="P74" s="153"/>
      <c r="Q74" s="153"/>
      <c r="R74" s="153"/>
      <c r="S74" s="153"/>
    </row>
    <row r="75" spans="1:19" s="170" customFormat="1" ht="21" customHeight="1">
      <c r="A75" s="150">
        <v>51401</v>
      </c>
      <c r="B75" s="151" t="s">
        <v>262</v>
      </c>
      <c r="C75" s="159">
        <v>0</v>
      </c>
      <c r="D75" s="159">
        <v>0</v>
      </c>
      <c r="E75" s="159">
        <v>0</v>
      </c>
      <c r="F75" s="159">
        <v>0</v>
      </c>
      <c r="G75" s="159">
        <v>0</v>
      </c>
      <c r="H75" s="159">
        <v>0</v>
      </c>
      <c r="I75" s="159">
        <v>0</v>
      </c>
      <c r="J75" s="159">
        <v>0</v>
      </c>
      <c r="K75" s="159">
        <v>0</v>
      </c>
      <c r="L75" s="159"/>
      <c r="M75" s="159">
        <v>0</v>
      </c>
      <c r="N75" s="154"/>
      <c r="O75" s="153"/>
      <c r="P75" s="153"/>
      <c r="Q75" s="153"/>
      <c r="R75" s="153"/>
      <c r="S75" s="153"/>
    </row>
    <row r="76" spans="1:19" s="170" customFormat="1" ht="21" customHeight="1">
      <c r="A76" s="150">
        <v>51402</v>
      </c>
      <c r="B76" s="151" t="s">
        <v>263</v>
      </c>
      <c r="C76" s="159">
        <v>0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/>
      <c r="M76" s="159">
        <v>0</v>
      </c>
      <c r="N76" s="154"/>
      <c r="O76" s="153"/>
      <c r="P76" s="153"/>
      <c r="Q76" s="153"/>
      <c r="R76" s="153"/>
      <c r="S76" s="153"/>
    </row>
    <row r="77" spans="1:19" s="170" customFormat="1" ht="21" customHeight="1">
      <c r="A77" s="149">
        <v>599</v>
      </c>
      <c r="B77" s="149" t="s">
        <v>239</v>
      </c>
      <c r="C77" s="159">
        <v>2100000</v>
      </c>
      <c r="D77" s="159">
        <v>500000</v>
      </c>
      <c r="E77" s="159">
        <v>500000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1600000</v>
      </c>
      <c r="L77" s="157"/>
      <c r="M77" s="159">
        <v>0</v>
      </c>
      <c r="N77" s="154"/>
      <c r="O77" s="153"/>
      <c r="P77" s="153"/>
      <c r="Q77" s="153"/>
      <c r="R77" s="153"/>
      <c r="S77" s="153"/>
    </row>
    <row r="78" spans="1:19" s="170" customFormat="1" ht="21" customHeight="1">
      <c r="A78" s="150">
        <v>59906</v>
      </c>
      <c r="B78" s="151" t="s">
        <v>240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/>
      <c r="M78" s="159">
        <v>0</v>
      </c>
      <c r="N78" s="154"/>
      <c r="O78" s="153"/>
      <c r="P78" s="153"/>
      <c r="Q78" s="153"/>
      <c r="R78" s="153"/>
      <c r="S78" s="153"/>
    </row>
    <row r="79" spans="1:19" s="170" customFormat="1" ht="21" customHeight="1">
      <c r="A79" s="150">
        <v>59907</v>
      </c>
      <c r="B79" s="151" t="s">
        <v>241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/>
      <c r="M79" s="159">
        <v>0</v>
      </c>
      <c r="N79" s="154"/>
      <c r="O79" s="153"/>
      <c r="P79" s="153"/>
      <c r="Q79" s="153"/>
      <c r="R79" s="153"/>
      <c r="S79" s="153"/>
    </row>
    <row r="80" spans="1:19" s="170" customFormat="1" ht="33.75" customHeight="1">
      <c r="A80" s="150">
        <v>59908</v>
      </c>
      <c r="B80" s="151" t="s">
        <v>242</v>
      </c>
      <c r="C80" s="159">
        <v>0</v>
      </c>
      <c r="D80" s="159">
        <v>0</v>
      </c>
      <c r="E80" s="159">
        <v>0</v>
      </c>
      <c r="F80" s="159">
        <v>0</v>
      </c>
      <c r="G80" s="159">
        <v>0</v>
      </c>
      <c r="H80" s="159">
        <v>0</v>
      </c>
      <c r="I80" s="159">
        <v>0</v>
      </c>
      <c r="J80" s="159">
        <v>0</v>
      </c>
      <c r="K80" s="159">
        <v>0</v>
      </c>
      <c r="L80" s="159"/>
      <c r="M80" s="159">
        <v>0</v>
      </c>
      <c r="N80" s="154"/>
      <c r="O80" s="153"/>
      <c r="P80" s="153"/>
      <c r="Q80" s="153"/>
      <c r="R80" s="153"/>
      <c r="S80" s="153"/>
    </row>
    <row r="81" spans="1:19" s="170" customFormat="1" ht="21" customHeight="1">
      <c r="A81" s="150">
        <v>59999</v>
      </c>
      <c r="B81" s="151" t="s">
        <v>243</v>
      </c>
      <c r="C81" s="159">
        <v>2100000</v>
      </c>
      <c r="D81" s="159">
        <v>500000</v>
      </c>
      <c r="E81" s="159">
        <v>500000</v>
      </c>
      <c r="F81" s="159">
        <v>0</v>
      </c>
      <c r="G81" s="159">
        <v>0</v>
      </c>
      <c r="H81" s="159">
        <v>0</v>
      </c>
      <c r="I81" s="159">
        <v>0</v>
      </c>
      <c r="J81" s="159">
        <v>0</v>
      </c>
      <c r="K81" s="159">
        <v>1600000</v>
      </c>
      <c r="L81" s="159"/>
      <c r="M81" s="159">
        <v>0</v>
      </c>
      <c r="N81" s="154"/>
      <c r="O81" s="153"/>
      <c r="P81" s="153"/>
      <c r="Q81" s="153"/>
      <c r="R81" s="153"/>
      <c r="S81" s="153"/>
    </row>
    <row r="82" spans="1:19" ht="12" customHeight="1">
      <c r="A82" s="11"/>
      <c r="B82" s="11"/>
      <c r="C82" s="11"/>
      <c r="D82" s="14"/>
      <c r="E82" s="11"/>
      <c r="F82" s="11"/>
      <c r="G82" s="11"/>
      <c r="H82" s="14"/>
      <c r="I82" s="11"/>
      <c r="J82" s="11"/>
      <c r="K82" s="14"/>
      <c r="L82" s="11"/>
      <c r="M82" s="11"/>
      <c r="N82" s="11"/>
      <c r="O82" s="9"/>
      <c r="P82" s="9"/>
      <c r="Q82" s="9"/>
      <c r="R82" s="9"/>
      <c r="S82" s="9"/>
    </row>
    <row r="83" spans="1:19" ht="12" customHeight="1">
      <c r="A83" s="9"/>
      <c r="B83" s="9"/>
      <c r="C83" s="11"/>
      <c r="D83" s="9"/>
      <c r="E83" s="11"/>
      <c r="F83" s="11"/>
      <c r="G83" s="9"/>
      <c r="H83" s="11"/>
      <c r="I83" s="11"/>
      <c r="J83" s="9"/>
      <c r="K83" s="11"/>
      <c r="L83" s="11"/>
      <c r="M83" s="9"/>
      <c r="N83" s="9"/>
      <c r="O83" s="9"/>
      <c r="P83" s="9"/>
      <c r="Q83" s="9"/>
      <c r="R83" s="9"/>
      <c r="S83" s="9"/>
    </row>
    <row r="84" spans="1:19" ht="12.75" customHeight="1"/>
    <row r="85" spans="1:19" ht="12" customHeight="1">
      <c r="A85" s="9"/>
      <c r="B85" s="9"/>
      <c r="C85" s="11"/>
      <c r="D85" s="9"/>
      <c r="E85" s="11"/>
      <c r="F85" s="11"/>
      <c r="G85" s="9"/>
      <c r="H85" s="11"/>
      <c r="I85" s="11"/>
      <c r="J85" s="9"/>
      <c r="K85" s="11"/>
      <c r="L85" s="11"/>
      <c r="M85" s="9"/>
      <c r="N85" s="9"/>
      <c r="O85" s="9"/>
      <c r="P85" s="9"/>
      <c r="Q85" s="9"/>
      <c r="R85" s="9"/>
      <c r="S85" s="9"/>
    </row>
    <row r="86" spans="1:19" ht="12.75" customHeight="1"/>
    <row r="87" spans="1:19" ht="12" customHeight="1">
      <c r="A87" s="9"/>
      <c r="B87" s="9"/>
      <c r="C87" s="11"/>
      <c r="D87" s="9"/>
      <c r="E87" s="11"/>
      <c r="F87" s="11"/>
      <c r="G87" s="9"/>
      <c r="H87" s="11"/>
      <c r="I87" s="11"/>
      <c r="J87" s="9"/>
      <c r="K87" s="11"/>
      <c r="L87" s="11"/>
      <c r="M87" s="9"/>
      <c r="N87" s="9"/>
      <c r="O87" s="9"/>
      <c r="P87" s="9"/>
      <c r="Q87" s="9"/>
      <c r="R87" s="9"/>
      <c r="S87" s="9"/>
    </row>
    <row r="88" spans="1:19" ht="12" customHeight="1">
      <c r="A88" s="9"/>
      <c r="B88" s="9"/>
      <c r="C88" s="11"/>
      <c r="D88" s="9"/>
      <c r="E88" s="11"/>
      <c r="F88" s="11"/>
      <c r="G88" s="9"/>
      <c r="H88" s="11"/>
      <c r="I88" s="11"/>
      <c r="J88" s="9"/>
      <c r="K88" s="11"/>
      <c r="L88" s="11"/>
      <c r="M88" s="9"/>
      <c r="N88" s="9"/>
      <c r="O88" s="9"/>
      <c r="P88" s="9"/>
      <c r="Q88" s="9"/>
      <c r="R88" s="9"/>
      <c r="S88" s="9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workbookViewId="0">
      <selection activeCell="D6" sqref="D6"/>
    </sheetView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12" customWidth="1"/>
    <col min="14" max="14" width="11.83203125" customWidth="1"/>
    <col min="15" max="15" width="8.6640625" customWidth="1"/>
  </cols>
  <sheetData>
    <row r="1" spans="1:17" s="88" customFormat="1" ht="20.100000000000001" customHeight="1">
      <c r="A1" s="31"/>
      <c r="B1" s="89"/>
      <c r="N1" s="183" t="s">
        <v>40</v>
      </c>
      <c r="O1" s="183"/>
    </row>
    <row r="2" spans="1:17" s="88" customFormat="1" ht="20.100000000000001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 s="88" customFormat="1" ht="20.100000000000001" customHeight="1">
      <c r="A3" s="184" t="s">
        <v>264</v>
      </c>
      <c r="B3" s="185"/>
      <c r="C3" s="91"/>
      <c r="D3" s="92"/>
      <c r="E3" s="92"/>
      <c r="F3" s="92"/>
      <c r="G3" s="92"/>
      <c r="H3" s="92"/>
      <c r="I3" s="92"/>
      <c r="J3" s="92"/>
      <c r="K3" s="92"/>
      <c r="L3" s="92"/>
      <c r="N3" s="93"/>
      <c r="O3" s="93" t="s">
        <v>2</v>
      </c>
    </row>
    <row r="4" spans="1:17" ht="27" customHeight="1">
      <c r="A4" s="187" t="s">
        <v>42</v>
      </c>
      <c r="B4" s="187" t="s">
        <v>43</v>
      </c>
      <c r="C4" s="189" t="s">
        <v>44</v>
      </c>
      <c r="D4" s="186" t="s">
        <v>45</v>
      </c>
      <c r="E4" s="186"/>
      <c r="F4" s="186"/>
      <c r="G4" s="186"/>
      <c r="H4" s="186"/>
      <c r="I4" s="186"/>
      <c r="J4" s="186"/>
      <c r="K4" s="186"/>
      <c r="L4" s="186" t="s">
        <v>46</v>
      </c>
      <c r="M4" s="186" t="s">
        <v>34</v>
      </c>
      <c r="N4" s="186" t="s">
        <v>47</v>
      </c>
      <c r="O4" s="191" t="s">
        <v>36</v>
      </c>
    </row>
    <row r="5" spans="1:17" ht="46.5" customHeight="1">
      <c r="A5" s="188"/>
      <c r="B5" s="188"/>
      <c r="C5" s="190"/>
      <c r="D5" s="62" t="s">
        <v>48</v>
      </c>
      <c r="E5" s="62" t="s">
        <v>49</v>
      </c>
      <c r="F5" s="62" t="s">
        <v>50</v>
      </c>
      <c r="G5" s="62" t="s">
        <v>51</v>
      </c>
      <c r="H5" s="62" t="s">
        <v>52</v>
      </c>
      <c r="I5" s="62" t="s">
        <v>53</v>
      </c>
      <c r="J5" s="62" t="s">
        <v>54</v>
      </c>
      <c r="K5" s="62" t="s">
        <v>55</v>
      </c>
      <c r="L5" s="186"/>
      <c r="M5" s="186"/>
      <c r="N5" s="186"/>
      <c r="O5" s="192"/>
    </row>
    <row r="6" spans="1:17" s="49" customFormat="1" ht="20.100000000000001" customHeight="1">
      <c r="A6" s="110"/>
      <c r="B6" s="111" t="s">
        <v>73</v>
      </c>
      <c r="C6" s="112">
        <v>64192045</v>
      </c>
      <c r="D6" s="105">
        <v>26669745</v>
      </c>
      <c r="E6" s="105">
        <v>26420802</v>
      </c>
      <c r="F6" s="105">
        <v>248943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12">
        <v>26722300</v>
      </c>
      <c r="N6" s="105">
        <v>10800000</v>
      </c>
      <c r="O6" s="113">
        <v>0</v>
      </c>
      <c r="Q6" s="17"/>
    </row>
    <row r="7" spans="1:17" ht="20.100000000000001" customHeight="1">
      <c r="A7" s="110">
        <v>2240106</v>
      </c>
      <c r="B7" s="111" t="s">
        <v>265</v>
      </c>
      <c r="C7" s="112">
        <v>200000</v>
      </c>
      <c r="D7" s="105">
        <v>200000</v>
      </c>
      <c r="E7" s="105">
        <v>200000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12">
        <v>0</v>
      </c>
      <c r="N7" s="105">
        <v>0</v>
      </c>
      <c r="O7" s="113">
        <v>0</v>
      </c>
      <c r="P7" s="31"/>
      <c r="Q7" s="31"/>
    </row>
    <row r="8" spans="1:17" ht="20.100000000000001" customHeight="1">
      <c r="A8" s="110">
        <v>2080501</v>
      </c>
      <c r="B8" s="111" t="s">
        <v>266</v>
      </c>
      <c r="C8" s="112">
        <v>1271781</v>
      </c>
      <c r="D8" s="105">
        <v>1271781</v>
      </c>
      <c r="E8" s="105">
        <v>1271781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12">
        <v>0</v>
      </c>
      <c r="N8" s="105">
        <v>0</v>
      </c>
      <c r="O8" s="113">
        <v>0</v>
      </c>
      <c r="P8" s="17"/>
      <c r="Q8" s="17"/>
    </row>
    <row r="9" spans="1:17" ht="20.100000000000001" customHeight="1">
      <c r="A9" s="110">
        <v>2130705</v>
      </c>
      <c r="B9" s="111" t="s">
        <v>267</v>
      </c>
      <c r="C9" s="112">
        <v>8042300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12">
        <v>8042300</v>
      </c>
      <c r="N9" s="105">
        <v>0</v>
      </c>
      <c r="O9" s="113">
        <v>0</v>
      </c>
      <c r="P9" s="17"/>
      <c r="Q9" s="17"/>
    </row>
    <row r="10" spans="1:17" ht="20.100000000000001" customHeight="1">
      <c r="A10" s="110">
        <v>2121399</v>
      </c>
      <c r="B10" s="111" t="s">
        <v>268</v>
      </c>
      <c r="C10" s="112">
        <v>8000000</v>
      </c>
      <c r="D10" s="105">
        <v>2000000</v>
      </c>
      <c r="E10" s="105">
        <v>2000000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12">
        <v>2000000</v>
      </c>
      <c r="N10" s="105">
        <v>4000000</v>
      </c>
      <c r="O10" s="113">
        <v>0</v>
      </c>
      <c r="P10" s="17"/>
    </row>
    <row r="11" spans="1:17" ht="20.100000000000001" customHeight="1">
      <c r="A11" s="110">
        <v>2130399</v>
      </c>
      <c r="B11" s="111" t="s">
        <v>269</v>
      </c>
      <c r="C11" s="112">
        <v>5000000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12">
        <v>5000000</v>
      </c>
      <c r="N11" s="105">
        <v>0</v>
      </c>
      <c r="O11" s="113">
        <v>0</v>
      </c>
      <c r="P11" s="17"/>
    </row>
    <row r="12" spans="1:17" ht="20.100000000000001" customHeight="1">
      <c r="A12" s="110">
        <v>2040605</v>
      </c>
      <c r="B12" s="111" t="s">
        <v>270</v>
      </c>
      <c r="C12" s="112">
        <v>1580000</v>
      </c>
      <c r="D12" s="105">
        <v>80000</v>
      </c>
      <c r="E12" s="105">
        <v>80000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12">
        <v>400000</v>
      </c>
      <c r="N12" s="105">
        <v>1100000</v>
      </c>
      <c r="O12" s="113">
        <v>0</v>
      </c>
    </row>
    <row r="13" spans="1:17" ht="20.100000000000001" customHeight="1">
      <c r="A13" s="110">
        <v>2010308</v>
      </c>
      <c r="B13" s="111" t="s">
        <v>271</v>
      </c>
      <c r="C13" s="112">
        <v>1900000</v>
      </c>
      <c r="D13" s="105">
        <v>100000</v>
      </c>
      <c r="E13" s="105">
        <v>100000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12">
        <v>100000</v>
      </c>
      <c r="N13" s="105">
        <v>1700000</v>
      </c>
      <c r="O13" s="113">
        <v>0</v>
      </c>
    </row>
    <row r="14" spans="1:17" ht="20.100000000000001" customHeight="1">
      <c r="A14" s="110">
        <v>2010301</v>
      </c>
      <c r="B14" s="111" t="s">
        <v>272</v>
      </c>
      <c r="C14" s="112">
        <v>24581980</v>
      </c>
      <c r="D14" s="105">
        <v>18581980</v>
      </c>
      <c r="E14" s="105">
        <v>18333037</v>
      </c>
      <c r="F14" s="105">
        <v>248943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12">
        <v>6000000</v>
      </c>
      <c r="N14" s="105">
        <v>0</v>
      </c>
      <c r="O14" s="113">
        <v>0</v>
      </c>
    </row>
    <row r="15" spans="1:17" ht="20.100000000000001" customHeight="1">
      <c r="A15" s="110">
        <v>2240699</v>
      </c>
      <c r="B15" s="111" t="s">
        <v>273</v>
      </c>
      <c r="C15" s="112">
        <v>2000000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12">
        <v>1500000</v>
      </c>
      <c r="N15" s="105">
        <v>500000</v>
      </c>
      <c r="O15" s="113">
        <v>0</v>
      </c>
    </row>
    <row r="16" spans="1:17" ht="20.100000000000001" customHeight="1">
      <c r="A16" s="110">
        <v>2130299</v>
      </c>
      <c r="B16" s="111" t="s">
        <v>274</v>
      </c>
      <c r="C16" s="112">
        <v>80000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12">
        <v>80000</v>
      </c>
      <c r="N16" s="105">
        <v>0</v>
      </c>
      <c r="O16" s="113">
        <v>0</v>
      </c>
    </row>
    <row r="17" spans="1:21" ht="20.100000000000001" customHeight="1">
      <c r="A17" s="110">
        <v>2110402</v>
      </c>
      <c r="B17" s="111" t="s">
        <v>275</v>
      </c>
      <c r="C17" s="112">
        <v>8000000</v>
      </c>
      <c r="D17" s="105">
        <v>2000000</v>
      </c>
      <c r="E17" s="105">
        <v>2000000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12">
        <v>2500000</v>
      </c>
      <c r="N17" s="105">
        <v>3500000</v>
      </c>
      <c r="O17" s="113">
        <v>0</v>
      </c>
    </row>
    <row r="18" spans="1:21" ht="20.100000000000001" customHeight="1">
      <c r="A18" s="110">
        <v>2100399</v>
      </c>
      <c r="B18" s="111" t="s">
        <v>276</v>
      </c>
      <c r="C18" s="112">
        <v>100000</v>
      </c>
      <c r="D18" s="105">
        <v>100000</v>
      </c>
      <c r="E18" s="105">
        <v>100000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12">
        <v>0</v>
      </c>
      <c r="N18" s="105">
        <v>0</v>
      </c>
      <c r="O18" s="113">
        <v>0</v>
      </c>
    </row>
    <row r="19" spans="1:21" ht="20.100000000000001" customHeight="1">
      <c r="A19" s="110">
        <v>2010399</v>
      </c>
      <c r="B19" s="111" t="s">
        <v>277</v>
      </c>
      <c r="C19" s="112">
        <v>1735984</v>
      </c>
      <c r="D19" s="105">
        <v>1735984</v>
      </c>
      <c r="E19" s="105">
        <v>1735984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12">
        <v>0</v>
      </c>
      <c r="N19" s="105">
        <v>0</v>
      </c>
      <c r="O19" s="113">
        <v>0</v>
      </c>
      <c r="P19" s="17"/>
      <c r="Q19" s="17"/>
      <c r="R19" s="17"/>
      <c r="S19" s="17"/>
      <c r="T19" s="17"/>
      <c r="U19" s="17"/>
    </row>
    <row r="20" spans="1:21" ht="20.100000000000001" customHeight="1">
      <c r="A20" s="110">
        <v>2050299</v>
      </c>
      <c r="B20" s="111" t="s">
        <v>278</v>
      </c>
      <c r="C20" s="112">
        <v>500000</v>
      </c>
      <c r="D20" s="105">
        <v>500000</v>
      </c>
      <c r="E20" s="105">
        <v>500000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12">
        <v>0</v>
      </c>
      <c r="N20" s="105">
        <v>0</v>
      </c>
      <c r="O20" s="113">
        <v>0</v>
      </c>
      <c r="P20" s="17"/>
      <c r="Q20" s="17"/>
      <c r="R20" s="17"/>
      <c r="S20" s="17"/>
      <c r="T20" s="17"/>
      <c r="U20" s="17"/>
    </row>
    <row r="21" spans="1:21" ht="20.100000000000001" customHeight="1">
      <c r="A21" s="110">
        <v>2130199</v>
      </c>
      <c r="B21" s="111" t="s">
        <v>279</v>
      </c>
      <c r="C21" s="112">
        <v>1000000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12">
        <v>1000000</v>
      </c>
      <c r="N21" s="105">
        <v>0</v>
      </c>
      <c r="O21" s="113">
        <v>0</v>
      </c>
    </row>
    <row r="22" spans="1:21" ht="20.100000000000001" customHeight="1">
      <c r="A22" s="110">
        <v>2100799</v>
      </c>
      <c r="B22" s="111" t="s">
        <v>280</v>
      </c>
      <c r="C22" s="112">
        <v>200000</v>
      </c>
      <c r="D22" s="105">
        <v>100000</v>
      </c>
      <c r="E22" s="105">
        <v>100000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12">
        <v>100000</v>
      </c>
      <c r="N22" s="105">
        <v>0</v>
      </c>
      <c r="O22" s="113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6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85"/>
      <c r="B1" s="23"/>
      <c r="C1" s="23"/>
      <c r="D1" s="23"/>
      <c r="E1" s="23"/>
      <c r="F1" s="23"/>
      <c r="G1" s="23"/>
      <c r="H1" s="23"/>
      <c r="I1" s="23"/>
      <c r="J1" s="24" t="s">
        <v>56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20.100000000000001" customHeight="1">
      <c r="A2" s="193" t="s">
        <v>57</v>
      </c>
      <c r="B2" s="193"/>
      <c r="C2" s="193"/>
      <c r="D2" s="193"/>
      <c r="E2" s="193"/>
      <c r="F2" s="193"/>
      <c r="G2" s="193"/>
      <c r="H2" s="193"/>
      <c r="I2" s="193"/>
      <c r="J2" s="19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20.100000000000001" customHeight="1">
      <c r="A3" s="194" t="s">
        <v>264</v>
      </c>
      <c r="B3" s="195"/>
      <c r="C3" s="195"/>
      <c r="D3" s="28"/>
      <c r="E3" s="28"/>
      <c r="F3" s="28"/>
      <c r="G3" s="28"/>
      <c r="H3" s="28"/>
      <c r="I3" s="28"/>
      <c r="J3" s="24" t="s">
        <v>58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ht="21.95" customHeight="1">
      <c r="A4" s="196" t="s">
        <v>42</v>
      </c>
      <c r="B4" s="196"/>
      <c r="C4" s="196"/>
      <c r="D4" s="197" t="s">
        <v>59</v>
      </c>
      <c r="E4" s="197" t="s">
        <v>60</v>
      </c>
      <c r="F4" s="197" t="s">
        <v>61</v>
      </c>
      <c r="G4" s="197" t="s">
        <v>62</v>
      </c>
      <c r="H4" s="197" t="s">
        <v>63</v>
      </c>
      <c r="I4" s="197" t="s">
        <v>64</v>
      </c>
      <c r="J4" s="197" t="s">
        <v>65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21.95" customHeight="1">
      <c r="A5" s="86" t="s">
        <v>66</v>
      </c>
      <c r="B5" s="86" t="s">
        <v>67</v>
      </c>
      <c r="C5" s="86" t="s">
        <v>68</v>
      </c>
      <c r="D5" s="197"/>
      <c r="E5" s="197"/>
      <c r="F5" s="197"/>
      <c r="G5" s="197"/>
      <c r="H5" s="197"/>
      <c r="I5" s="197"/>
      <c r="J5" s="197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21.95" customHeight="1">
      <c r="A6" s="86" t="s">
        <v>69</v>
      </c>
      <c r="B6" s="86" t="s">
        <v>69</v>
      </c>
      <c r="C6" s="86" t="s">
        <v>69</v>
      </c>
      <c r="D6" s="86" t="s">
        <v>69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49" customFormat="1" ht="21.95" customHeight="1">
      <c r="A7" s="114"/>
      <c r="B7" s="114"/>
      <c r="C7" s="114"/>
      <c r="D7" s="115" t="s">
        <v>73</v>
      </c>
      <c r="E7" s="116">
        <v>64192045</v>
      </c>
      <c r="F7" s="117">
        <v>27189745</v>
      </c>
      <c r="G7" s="118">
        <v>37002300</v>
      </c>
      <c r="H7" s="118">
        <v>0</v>
      </c>
      <c r="I7" s="118">
        <v>0</v>
      </c>
      <c r="J7" s="116">
        <v>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21.95" customHeight="1">
      <c r="A8" s="114" t="s">
        <v>281</v>
      </c>
      <c r="B8" s="114"/>
      <c r="C8" s="114"/>
      <c r="D8" s="115" t="s">
        <v>282</v>
      </c>
      <c r="E8" s="116">
        <v>28217964</v>
      </c>
      <c r="F8" s="117">
        <v>25917964</v>
      </c>
      <c r="G8" s="118">
        <v>2300000</v>
      </c>
      <c r="H8" s="118">
        <v>0</v>
      </c>
      <c r="I8" s="118">
        <v>0</v>
      </c>
      <c r="J8" s="116">
        <v>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ht="21.95" customHeight="1">
      <c r="A9" s="114" t="s">
        <v>283</v>
      </c>
      <c r="B9" s="114" t="s">
        <v>284</v>
      </c>
      <c r="C9" s="114"/>
      <c r="D9" s="115" t="s">
        <v>285</v>
      </c>
      <c r="E9" s="116">
        <v>28217964</v>
      </c>
      <c r="F9" s="117">
        <v>25917964</v>
      </c>
      <c r="G9" s="118">
        <v>2300000</v>
      </c>
      <c r="H9" s="118">
        <v>0</v>
      </c>
      <c r="I9" s="118">
        <v>0</v>
      </c>
      <c r="J9" s="116">
        <v>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21.95" customHeight="1">
      <c r="A10" s="114" t="s">
        <v>286</v>
      </c>
      <c r="B10" s="114" t="s">
        <v>287</v>
      </c>
      <c r="C10" s="114" t="s">
        <v>288</v>
      </c>
      <c r="D10" s="115" t="s">
        <v>289</v>
      </c>
      <c r="E10" s="116">
        <v>24581980</v>
      </c>
      <c r="F10" s="117">
        <v>24581980</v>
      </c>
      <c r="G10" s="118">
        <v>0</v>
      </c>
      <c r="H10" s="118">
        <v>0</v>
      </c>
      <c r="I10" s="118">
        <v>0</v>
      </c>
      <c r="J10" s="116">
        <v>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21.95" customHeight="1">
      <c r="A11" s="114" t="s">
        <v>286</v>
      </c>
      <c r="B11" s="114" t="s">
        <v>287</v>
      </c>
      <c r="C11" s="114" t="s">
        <v>290</v>
      </c>
      <c r="D11" s="115" t="s">
        <v>291</v>
      </c>
      <c r="E11" s="116">
        <v>1900000</v>
      </c>
      <c r="F11" s="117">
        <v>0</v>
      </c>
      <c r="G11" s="118">
        <v>1900000</v>
      </c>
      <c r="H11" s="118">
        <v>0</v>
      </c>
      <c r="I11" s="118">
        <v>0</v>
      </c>
      <c r="J11" s="116">
        <v>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21.95" customHeight="1">
      <c r="A12" s="114" t="s">
        <v>286</v>
      </c>
      <c r="B12" s="114" t="s">
        <v>287</v>
      </c>
      <c r="C12" s="114" t="s">
        <v>292</v>
      </c>
      <c r="D12" s="115" t="s">
        <v>293</v>
      </c>
      <c r="E12" s="116">
        <v>1735984</v>
      </c>
      <c r="F12" s="117">
        <v>1335984</v>
      </c>
      <c r="G12" s="118">
        <v>400000</v>
      </c>
      <c r="H12" s="118">
        <v>0</v>
      </c>
      <c r="I12" s="118">
        <v>0</v>
      </c>
      <c r="J12" s="116">
        <v>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21.95" customHeight="1">
      <c r="A13" s="114" t="s">
        <v>294</v>
      </c>
      <c r="B13" s="114"/>
      <c r="C13" s="114"/>
      <c r="D13" s="115" t="s">
        <v>295</v>
      </c>
      <c r="E13" s="116">
        <v>1580000</v>
      </c>
      <c r="F13" s="117">
        <v>0</v>
      </c>
      <c r="G13" s="118">
        <v>1580000</v>
      </c>
      <c r="H13" s="118">
        <v>0</v>
      </c>
      <c r="I13" s="118">
        <v>0</v>
      </c>
      <c r="J13" s="116">
        <v>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21.95" customHeight="1">
      <c r="A14" s="114" t="s">
        <v>296</v>
      </c>
      <c r="B14" s="114" t="s">
        <v>297</v>
      </c>
      <c r="C14" s="114"/>
      <c r="D14" s="115" t="s">
        <v>298</v>
      </c>
      <c r="E14" s="116">
        <v>1580000</v>
      </c>
      <c r="F14" s="117">
        <v>0</v>
      </c>
      <c r="G14" s="118">
        <v>1580000</v>
      </c>
      <c r="H14" s="118">
        <v>0</v>
      </c>
      <c r="I14" s="118">
        <v>0</v>
      </c>
      <c r="J14" s="116">
        <v>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21.95" customHeight="1">
      <c r="A15" s="114" t="s">
        <v>299</v>
      </c>
      <c r="B15" s="114" t="s">
        <v>300</v>
      </c>
      <c r="C15" s="114" t="s">
        <v>301</v>
      </c>
      <c r="D15" s="115" t="s">
        <v>302</v>
      </c>
      <c r="E15" s="116">
        <v>1580000</v>
      </c>
      <c r="F15" s="117">
        <v>0</v>
      </c>
      <c r="G15" s="118">
        <v>1580000</v>
      </c>
      <c r="H15" s="118">
        <v>0</v>
      </c>
      <c r="I15" s="118">
        <v>0</v>
      </c>
      <c r="J15" s="116">
        <v>0</v>
      </c>
    </row>
    <row r="16" spans="1:44" ht="21.95" customHeight="1">
      <c r="A16" s="114" t="s">
        <v>303</v>
      </c>
      <c r="B16" s="114"/>
      <c r="C16" s="114"/>
      <c r="D16" s="115" t="s">
        <v>304</v>
      </c>
      <c r="E16" s="116">
        <v>500000</v>
      </c>
      <c r="F16" s="117">
        <v>0</v>
      </c>
      <c r="G16" s="118">
        <v>500000</v>
      </c>
      <c r="H16" s="118">
        <v>0</v>
      </c>
      <c r="I16" s="118">
        <v>0</v>
      </c>
      <c r="J16" s="116">
        <v>0</v>
      </c>
    </row>
    <row r="17" spans="1:10" ht="21.95" customHeight="1">
      <c r="A17" s="114" t="s">
        <v>305</v>
      </c>
      <c r="B17" s="114" t="s">
        <v>306</v>
      </c>
      <c r="C17" s="114"/>
      <c r="D17" s="115" t="s">
        <v>307</v>
      </c>
      <c r="E17" s="116">
        <v>500000</v>
      </c>
      <c r="F17" s="117">
        <v>0</v>
      </c>
      <c r="G17" s="118">
        <v>500000</v>
      </c>
      <c r="H17" s="118">
        <v>0</v>
      </c>
      <c r="I17" s="118">
        <v>0</v>
      </c>
      <c r="J17" s="116">
        <v>0</v>
      </c>
    </row>
    <row r="18" spans="1:10" ht="21.95" customHeight="1">
      <c r="A18" s="114" t="s">
        <v>308</v>
      </c>
      <c r="B18" s="114" t="s">
        <v>309</v>
      </c>
      <c r="C18" s="114" t="s">
        <v>292</v>
      </c>
      <c r="D18" s="115" t="s">
        <v>310</v>
      </c>
      <c r="E18" s="116">
        <v>500000</v>
      </c>
      <c r="F18" s="117">
        <v>0</v>
      </c>
      <c r="G18" s="118">
        <v>500000</v>
      </c>
      <c r="H18" s="118">
        <v>0</v>
      </c>
      <c r="I18" s="118">
        <v>0</v>
      </c>
      <c r="J18" s="116">
        <v>0</v>
      </c>
    </row>
    <row r="19" spans="1:10" ht="21.95" customHeight="1">
      <c r="A19" s="114" t="s">
        <v>311</v>
      </c>
      <c r="B19" s="114"/>
      <c r="C19" s="114"/>
      <c r="D19" s="115" t="s">
        <v>312</v>
      </c>
      <c r="E19" s="116">
        <v>1271781</v>
      </c>
      <c r="F19" s="117">
        <v>1271781</v>
      </c>
      <c r="G19" s="118">
        <v>0</v>
      </c>
      <c r="H19" s="118">
        <v>0</v>
      </c>
      <c r="I19" s="118">
        <v>0</v>
      </c>
      <c r="J19" s="116">
        <v>0</v>
      </c>
    </row>
    <row r="20" spans="1:10" ht="21.95" customHeight="1">
      <c r="A20" s="114" t="s">
        <v>313</v>
      </c>
      <c r="B20" s="114" t="s">
        <v>301</v>
      </c>
      <c r="C20" s="114"/>
      <c r="D20" s="115" t="s">
        <v>314</v>
      </c>
      <c r="E20" s="116">
        <v>1271781</v>
      </c>
      <c r="F20" s="117">
        <v>1271781</v>
      </c>
      <c r="G20" s="118">
        <v>0</v>
      </c>
      <c r="H20" s="118">
        <v>0</v>
      </c>
      <c r="I20" s="118">
        <v>0</v>
      </c>
      <c r="J20" s="116">
        <v>0</v>
      </c>
    </row>
    <row r="21" spans="1:10" ht="21.95" customHeight="1">
      <c r="A21" s="114" t="s">
        <v>315</v>
      </c>
      <c r="B21" s="114" t="s">
        <v>316</v>
      </c>
      <c r="C21" s="114" t="s">
        <v>288</v>
      </c>
      <c r="D21" s="115" t="s">
        <v>317</v>
      </c>
      <c r="E21" s="116">
        <v>1271781</v>
      </c>
      <c r="F21" s="117">
        <v>1271781</v>
      </c>
      <c r="G21" s="118">
        <v>0</v>
      </c>
      <c r="H21" s="118">
        <v>0</v>
      </c>
      <c r="I21" s="118">
        <v>0</v>
      </c>
      <c r="J21" s="116">
        <v>0</v>
      </c>
    </row>
    <row r="22" spans="1:10" ht="21.95" customHeight="1">
      <c r="A22" s="114" t="s">
        <v>318</v>
      </c>
      <c r="B22" s="114"/>
      <c r="C22" s="114"/>
      <c r="D22" s="115" t="s">
        <v>319</v>
      </c>
      <c r="E22" s="116">
        <v>300000</v>
      </c>
      <c r="F22" s="117">
        <v>0</v>
      </c>
      <c r="G22" s="118">
        <v>300000</v>
      </c>
      <c r="H22" s="118">
        <v>0</v>
      </c>
      <c r="I22" s="118">
        <v>0</v>
      </c>
      <c r="J22" s="116">
        <v>0</v>
      </c>
    </row>
    <row r="23" spans="1:10" ht="21.95" customHeight="1">
      <c r="A23" s="114" t="s">
        <v>320</v>
      </c>
      <c r="B23" s="114" t="s">
        <v>284</v>
      </c>
      <c r="C23" s="114"/>
      <c r="D23" s="115" t="s">
        <v>321</v>
      </c>
      <c r="E23" s="116">
        <v>100000</v>
      </c>
      <c r="F23" s="117">
        <v>0</v>
      </c>
      <c r="G23" s="118">
        <v>100000</v>
      </c>
      <c r="H23" s="118">
        <v>0</v>
      </c>
      <c r="I23" s="118">
        <v>0</v>
      </c>
      <c r="J23" s="116">
        <v>0</v>
      </c>
    </row>
    <row r="24" spans="1:10" ht="21.95" customHeight="1">
      <c r="A24" s="114" t="s">
        <v>322</v>
      </c>
      <c r="B24" s="114" t="s">
        <v>287</v>
      </c>
      <c r="C24" s="114" t="s">
        <v>292</v>
      </c>
      <c r="D24" s="115" t="s">
        <v>323</v>
      </c>
      <c r="E24" s="116">
        <v>100000</v>
      </c>
      <c r="F24" s="117">
        <v>0</v>
      </c>
      <c r="G24" s="118">
        <v>100000</v>
      </c>
      <c r="H24" s="118">
        <v>0</v>
      </c>
      <c r="I24" s="118">
        <v>0</v>
      </c>
      <c r="J24" s="116">
        <v>0</v>
      </c>
    </row>
    <row r="25" spans="1:10" ht="21.95" customHeight="1">
      <c r="A25" s="114" t="s">
        <v>320</v>
      </c>
      <c r="B25" s="114" t="s">
        <v>324</v>
      </c>
      <c r="C25" s="114"/>
      <c r="D25" s="115" t="s">
        <v>325</v>
      </c>
      <c r="E25" s="116">
        <v>200000</v>
      </c>
      <c r="F25" s="117">
        <v>0</v>
      </c>
      <c r="G25" s="118">
        <v>200000</v>
      </c>
      <c r="H25" s="118">
        <v>0</v>
      </c>
      <c r="I25" s="118">
        <v>0</v>
      </c>
      <c r="J25" s="116">
        <v>0</v>
      </c>
    </row>
    <row r="26" spans="1:10" ht="21.95" customHeight="1">
      <c r="A26" s="114" t="s">
        <v>322</v>
      </c>
      <c r="B26" s="114" t="s">
        <v>326</v>
      </c>
      <c r="C26" s="114" t="s">
        <v>292</v>
      </c>
      <c r="D26" s="115" t="s">
        <v>327</v>
      </c>
      <c r="E26" s="116">
        <v>200000</v>
      </c>
      <c r="F26" s="117">
        <v>0</v>
      </c>
      <c r="G26" s="118">
        <v>200000</v>
      </c>
      <c r="H26" s="118">
        <v>0</v>
      </c>
      <c r="I26" s="118">
        <v>0</v>
      </c>
      <c r="J26" s="116">
        <v>0</v>
      </c>
    </row>
    <row r="27" spans="1:10" ht="21.95" customHeight="1">
      <c r="A27" s="114" t="s">
        <v>328</v>
      </c>
      <c r="B27" s="114"/>
      <c r="C27" s="114"/>
      <c r="D27" s="115" t="s">
        <v>329</v>
      </c>
      <c r="E27" s="116">
        <v>8000000</v>
      </c>
      <c r="F27" s="117">
        <v>0</v>
      </c>
      <c r="G27" s="118">
        <v>8000000</v>
      </c>
      <c r="H27" s="118">
        <v>0</v>
      </c>
      <c r="I27" s="118">
        <v>0</v>
      </c>
      <c r="J27" s="116">
        <v>0</v>
      </c>
    </row>
    <row r="28" spans="1:10" ht="21.95" customHeight="1">
      <c r="A28" s="114" t="s">
        <v>330</v>
      </c>
      <c r="B28" s="114" t="s">
        <v>331</v>
      </c>
      <c r="C28" s="114"/>
      <c r="D28" s="115" t="s">
        <v>332</v>
      </c>
      <c r="E28" s="116">
        <v>8000000</v>
      </c>
      <c r="F28" s="117">
        <v>0</v>
      </c>
      <c r="G28" s="118">
        <v>8000000</v>
      </c>
      <c r="H28" s="118">
        <v>0</v>
      </c>
      <c r="I28" s="118">
        <v>0</v>
      </c>
      <c r="J28" s="116">
        <v>0</v>
      </c>
    </row>
    <row r="29" spans="1:10" ht="21.95" customHeight="1">
      <c r="A29" s="114" t="s">
        <v>333</v>
      </c>
      <c r="B29" s="114" t="s">
        <v>334</v>
      </c>
      <c r="C29" s="114" t="s">
        <v>306</v>
      </c>
      <c r="D29" s="115" t="s">
        <v>335</v>
      </c>
      <c r="E29" s="116">
        <v>8000000</v>
      </c>
      <c r="F29" s="117">
        <v>0</v>
      </c>
      <c r="G29" s="118">
        <v>8000000</v>
      </c>
      <c r="H29" s="118">
        <v>0</v>
      </c>
      <c r="I29" s="118">
        <v>0</v>
      </c>
      <c r="J29" s="116">
        <v>0</v>
      </c>
    </row>
    <row r="30" spans="1:10" ht="21.95" customHeight="1">
      <c r="A30" s="114" t="s">
        <v>336</v>
      </c>
      <c r="B30" s="114"/>
      <c r="C30" s="114"/>
      <c r="D30" s="115" t="s">
        <v>337</v>
      </c>
      <c r="E30" s="116">
        <v>8000000</v>
      </c>
      <c r="F30" s="117">
        <v>0</v>
      </c>
      <c r="G30" s="118">
        <v>8000000</v>
      </c>
      <c r="H30" s="118">
        <v>0</v>
      </c>
      <c r="I30" s="118">
        <v>0</v>
      </c>
      <c r="J30" s="116">
        <v>0</v>
      </c>
    </row>
    <row r="31" spans="1:10" ht="21.95" customHeight="1">
      <c r="A31" s="114" t="s">
        <v>338</v>
      </c>
      <c r="B31" s="114" t="s">
        <v>339</v>
      </c>
      <c r="C31" s="114"/>
      <c r="D31" s="115" t="s">
        <v>340</v>
      </c>
      <c r="E31" s="116">
        <v>8000000</v>
      </c>
      <c r="F31" s="117">
        <v>0</v>
      </c>
      <c r="G31" s="118">
        <v>8000000</v>
      </c>
      <c r="H31" s="118">
        <v>0</v>
      </c>
      <c r="I31" s="118">
        <v>0</v>
      </c>
      <c r="J31" s="116">
        <v>0</v>
      </c>
    </row>
    <row r="32" spans="1:10" ht="21.95" customHeight="1">
      <c r="A32" s="114" t="s">
        <v>341</v>
      </c>
      <c r="B32" s="114" t="s">
        <v>342</v>
      </c>
      <c r="C32" s="114" t="s">
        <v>292</v>
      </c>
      <c r="D32" s="115" t="s">
        <v>343</v>
      </c>
      <c r="E32" s="116">
        <v>8000000</v>
      </c>
      <c r="F32" s="117">
        <v>0</v>
      </c>
      <c r="G32" s="118">
        <v>8000000</v>
      </c>
      <c r="H32" s="118">
        <v>0</v>
      </c>
      <c r="I32" s="118">
        <v>0</v>
      </c>
      <c r="J32" s="116">
        <v>0</v>
      </c>
    </row>
    <row r="33" spans="1:10" ht="21.95" customHeight="1">
      <c r="A33" s="114" t="s">
        <v>344</v>
      </c>
      <c r="B33" s="114"/>
      <c r="C33" s="114"/>
      <c r="D33" s="115" t="s">
        <v>345</v>
      </c>
      <c r="E33" s="116">
        <v>14122300</v>
      </c>
      <c r="F33" s="117">
        <v>0</v>
      </c>
      <c r="G33" s="118">
        <v>14122300</v>
      </c>
      <c r="H33" s="118">
        <v>0</v>
      </c>
      <c r="I33" s="118">
        <v>0</v>
      </c>
      <c r="J33" s="116">
        <v>0</v>
      </c>
    </row>
    <row r="34" spans="1:10" ht="21.95" customHeight="1">
      <c r="A34" s="114" t="s">
        <v>346</v>
      </c>
      <c r="B34" s="114" t="s">
        <v>288</v>
      </c>
      <c r="C34" s="114"/>
      <c r="D34" s="115" t="s">
        <v>347</v>
      </c>
      <c r="E34" s="116">
        <v>1000000</v>
      </c>
      <c r="F34" s="117">
        <v>0</v>
      </c>
      <c r="G34" s="118">
        <v>1000000</v>
      </c>
      <c r="H34" s="118">
        <v>0</v>
      </c>
      <c r="I34" s="118">
        <v>0</v>
      </c>
      <c r="J34" s="116">
        <v>0</v>
      </c>
    </row>
    <row r="35" spans="1:10" ht="21.95" customHeight="1">
      <c r="A35" s="114" t="s">
        <v>348</v>
      </c>
      <c r="B35" s="114" t="s">
        <v>349</v>
      </c>
      <c r="C35" s="114" t="s">
        <v>292</v>
      </c>
      <c r="D35" s="115" t="s">
        <v>350</v>
      </c>
      <c r="E35" s="116">
        <v>1000000</v>
      </c>
      <c r="F35" s="117">
        <v>0</v>
      </c>
      <c r="G35" s="118">
        <v>1000000</v>
      </c>
      <c r="H35" s="118">
        <v>0</v>
      </c>
      <c r="I35" s="118">
        <v>0</v>
      </c>
      <c r="J35" s="116">
        <v>0</v>
      </c>
    </row>
    <row r="36" spans="1:10" ht="21.95" customHeight="1">
      <c r="A36" s="114" t="s">
        <v>346</v>
      </c>
      <c r="B36" s="114" t="s">
        <v>306</v>
      </c>
      <c r="C36" s="114"/>
      <c r="D36" s="115" t="s">
        <v>351</v>
      </c>
      <c r="E36" s="116">
        <v>80000</v>
      </c>
      <c r="F36" s="117">
        <v>0</v>
      </c>
      <c r="G36" s="118">
        <v>80000</v>
      </c>
      <c r="H36" s="118">
        <v>0</v>
      </c>
      <c r="I36" s="118">
        <v>0</v>
      </c>
      <c r="J36" s="116">
        <v>0</v>
      </c>
    </row>
    <row r="37" spans="1:10" ht="21.95" customHeight="1">
      <c r="A37" s="114" t="s">
        <v>348</v>
      </c>
      <c r="B37" s="114" t="s">
        <v>309</v>
      </c>
      <c r="C37" s="114" t="s">
        <v>292</v>
      </c>
      <c r="D37" s="115" t="s">
        <v>352</v>
      </c>
      <c r="E37" s="116">
        <v>80000</v>
      </c>
      <c r="F37" s="117">
        <v>0</v>
      </c>
      <c r="G37" s="118">
        <v>80000</v>
      </c>
      <c r="H37" s="118">
        <v>0</v>
      </c>
      <c r="I37" s="118">
        <v>0</v>
      </c>
      <c r="J37" s="116">
        <v>0</v>
      </c>
    </row>
    <row r="38" spans="1:10" ht="21.95" customHeight="1">
      <c r="A38" s="114" t="s">
        <v>346</v>
      </c>
      <c r="B38" s="114" t="s">
        <v>284</v>
      </c>
      <c r="C38" s="114"/>
      <c r="D38" s="115" t="s">
        <v>353</v>
      </c>
      <c r="E38" s="116">
        <v>5000000</v>
      </c>
      <c r="F38" s="117">
        <v>0</v>
      </c>
      <c r="G38" s="118">
        <v>5000000</v>
      </c>
      <c r="H38" s="118">
        <v>0</v>
      </c>
      <c r="I38" s="118">
        <v>0</v>
      </c>
      <c r="J38" s="116">
        <v>0</v>
      </c>
    </row>
    <row r="39" spans="1:10" ht="21.95" customHeight="1">
      <c r="A39" s="114" t="s">
        <v>348</v>
      </c>
      <c r="B39" s="114" t="s">
        <v>287</v>
      </c>
      <c r="C39" s="114" t="s">
        <v>292</v>
      </c>
      <c r="D39" s="115" t="s">
        <v>354</v>
      </c>
      <c r="E39" s="116">
        <v>5000000</v>
      </c>
      <c r="F39" s="117">
        <v>0</v>
      </c>
      <c r="G39" s="118">
        <v>5000000</v>
      </c>
      <c r="H39" s="118">
        <v>0</v>
      </c>
      <c r="I39" s="118">
        <v>0</v>
      </c>
      <c r="J39" s="116">
        <v>0</v>
      </c>
    </row>
    <row r="40" spans="1:10" ht="21.95" customHeight="1">
      <c r="A40" s="114" t="s">
        <v>346</v>
      </c>
      <c r="B40" s="114" t="s">
        <v>324</v>
      </c>
      <c r="C40" s="114"/>
      <c r="D40" s="115" t="s">
        <v>355</v>
      </c>
      <c r="E40" s="116">
        <v>8042300</v>
      </c>
      <c r="F40" s="117">
        <v>0</v>
      </c>
      <c r="G40" s="118">
        <v>8042300</v>
      </c>
      <c r="H40" s="118">
        <v>0</v>
      </c>
      <c r="I40" s="118">
        <v>0</v>
      </c>
      <c r="J40" s="116">
        <v>0</v>
      </c>
    </row>
    <row r="41" spans="1:10" ht="21.95" customHeight="1">
      <c r="A41" s="114" t="s">
        <v>348</v>
      </c>
      <c r="B41" s="114" t="s">
        <v>326</v>
      </c>
      <c r="C41" s="114" t="s">
        <v>301</v>
      </c>
      <c r="D41" s="115" t="s">
        <v>356</v>
      </c>
      <c r="E41" s="116">
        <v>8042300</v>
      </c>
      <c r="F41" s="117">
        <v>0</v>
      </c>
      <c r="G41" s="118">
        <v>8042300</v>
      </c>
      <c r="H41" s="118">
        <v>0</v>
      </c>
      <c r="I41" s="118">
        <v>0</v>
      </c>
      <c r="J41" s="116">
        <v>0</v>
      </c>
    </row>
    <row r="42" spans="1:10" ht="21.95" customHeight="1">
      <c r="A42" s="114" t="s">
        <v>357</v>
      </c>
      <c r="B42" s="114"/>
      <c r="C42" s="114"/>
      <c r="D42" s="115" t="s">
        <v>358</v>
      </c>
      <c r="E42" s="116">
        <v>2200000</v>
      </c>
      <c r="F42" s="117">
        <v>0</v>
      </c>
      <c r="G42" s="118">
        <v>2200000</v>
      </c>
      <c r="H42" s="118">
        <v>0</v>
      </c>
      <c r="I42" s="118">
        <v>0</v>
      </c>
      <c r="J42" s="116">
        <v>0</v>
      </c>
    </row>
    <row r="43" spans="1:10" ht="21.95" customHeight="1">
      <c r="A43" s="114" t="s">
        <v>359</v>
      </c>
      <c r="B43" s="114" t="s">
        <v>288</v>
      </c>
      <c r="C43" s="114"/>
      <c r="D43" s="115" t="s">
        <v>360</v>
      </c>
      <c r="E43" s="116">
        <v>200000</v>
      </c>
      <c r="F43" s="117">
        <v>0</v>
      </c>
      <c r="G43" s="118">
        <v>200000</v>
      </c>
      <c r="H43" s="118">
        <v>0</v>
      </c>
      <c r="I43" s="118">
        <v>0</v>
      </c>
      <c r="J43" s="116">
        <v>0</v>
      </c>
    </row>
    <row r="44" spans="1:10" ht="21.95" customHeight="1">
      <c r="A44" s="114" t="s">
        <v>361</v>
      </c>
      <c r="B44" s="114" t="s">
        <v>349</v>
      </c>
      <c r="C44" s="114" t="s">
        <v>297</v>
      </c>
      <c r="D44" s="115" t="s">
        <v>362</v>
      </c>
      <c r="E44" s="116">
        <v>200000</v>
      </c>
      <c r="F44" s="117">
        <v>0</v>
      </c>
      <c r="G44" s="118">
        <v>200000</v>
      </c>
      <c r="H44" s="118">
        <v>0</v>
      </c>
      <c r="I44" s="118">
        <v>0</v>
      </c>
      <c r="J44" s="116">
        <v>0</v>
      </c>
    </row>
    <row r="45" spans="1:10" ht="21.95" customHeight="1">
      <c r="A45" s="114" t="s">
        <v>359</v>
      </c>
      <c r="B45" s="114" t="s">
        <v>297</v>
      </c>
      <c r="C45" s="114"/>
      <c r="D45" s="115" t="s">
        <v>363</v>
      </c>
      <c r="E45" s="116">
        <v>2000000</v>
      </c>
      <c r="F45" s="117">
        <v>0</v>
      </c>
      <c r="G45" s="118">
        <v>2000000</v>
      </c>
      <c r="H45" s="118">
        <v>0</v>
      </c>
      <c r="I45" s="118">
        <v>0</v>
      </c>
      <c r="J45" s="116">
        <v>0</v>
      </c>
    </row>
    <row r="46" spans="1:10" ht="21.95" customHeight="1">
      <c r="A46" s="114" t="s">
        <v>361</v>
      </c>
      <c r="B46" s="114" t="s">
        <v>300</v>
      </c>
      <c r="C46" s="114" t="s">
        <v>292</v>
      </c>
      <c r="D46" s="115" t="s">
        <v>364</v>
      </c>
      <c r="E46" s="116">
        <v>2000000</v>
      </c>
      <c r="F46" s="117">
        <v>0</v>
      </c>
      <c r="G46" s="118">
        <v>2000000</v>
      </c>
      <c r="H46" s="118">
        <v>0</v>
      </c>
      <c r="I46" s="118">
        <v>0</v>
      </c>
      <c r="J46" s="116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>
      <selection activeCell="F7" sqref="F7"/>
    </sheetView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19"/>
      <c r="B1" s="19"/>
      <c r="C1" s="19"/>
      <c r="D1" s="19"/>
      <c r="E1" s="19"/>
      <c r="G1" s="71" t="s">
        <v>70</v>
      </c>
    </row>
    <row r="2" spans="1:9" ht="20.100000000000001" customHeight="1">
      <c r="A2" s="198" t="s">
        <v>71</v>
      </c>
      <c r="B2" s="198"/>
      <c r="C2" s="198"/>
      <c r="D2" s="198"/>
      <c r="E2" s="198"/>
      <c r="F2" s="198"/>
      <c r="G2" s="198"/>
    </row>
    <row r="3" spans="1:9" ht="20.100000000000001" customHeight="1">
      <c r="A3" s="127" t="s">
        <v>365</v>
      </c>
      <c r="B3" s="19"/>
      <c r="C3" s="19"/>
      <c r="D3" s="19"/>
      <c r="E3" s="19"/>
      <c r="G3" s="71" t="s">
        <v>2</v>
      </c>
    </row>
    <row r="4" spans="1:9" ht="20.100000000000001" customHeight="1">
      <c r="A4" s="181" t="s">
        <v>3</v>
      </c>
      <c r="B4" s="199"/>
      <c r="C4" s="182" t="s">
        <v>72</v>
      </c>
      <c r="D4" s="182"/>
      <c r="E4" s="182"/>
      <c r="F4" s="182"/>
      <c r="G4" s="182"/>
    </row>
    <row r="5" spans="1:9" ht="20.100000000000001" customHeight="1">
      <c r="A5" s="72" t="s">
        <v>5</v>
      </c>
      <c r="B5" s="73" t="s">
        <v>6</v>
      </c>
      <c r="C5" s="74" t="s">
        <v>5</v>
      </c>
      <c r="D5" s="75" t="s">
        <v>73</v>
      </c>
      <c r="E5" s="75" t="s">
        <v>74</v>
      </c>
      <c r="F5" s="75" t="s">
        <v>75</v>
      </c>
      <c r="G5" s="76" t="s">
        <v>76</v>
      </c>
    </row>
    <row r="6" spans="1:9" s="49" customFormat="1" ht="20.100000000000001" customHeight="1">
      <c r="A6" s="106" t="s">
        <v>77</v>
      </c>
      <c r="B6" s="119">
        <v>64192045</v>
      </c>
      <c r="C6" s="78" t="s">
        <v>78</v>
      </c>
      <c r="D6" s="120">
        <v>64192045</v>
      </c>
      <c r="E6" s="121">
        <v>53392045</v>
      </c>
      <c r="F6" s="121">
        <v>10800000</v>
      </c>
      <c r="G6" s="77"/>
    </row>
    <row r="7" spans="1:9" s="49" customFormat="1" ht="20.100000000000001" customHeight="1">
      <c r="A7" s="106" t="s">
        <v>79</v>
      </c>
      <c r="B7" s="119">
        <v>53392045</v>
      </c>
      <c r="C7" s="78" t="s">
        <v>8</v>
      </c>
      <c r="D7" s="13">
        <v>28217964</v>
      </c>
      <c r="E7" s="122">
        <v>26517964</v>
      </c>
      <c r="F7" s="123">
        <v>1700000</v>
      </c>
      <c r="G7" s="77"/>
      <c r="H7" s="17"/>
      <c r="I7" s="17"/>
    </row>
    <row r="8" spans="1:9" s="49" customFormat="1" ht="20.100000000000001" customHeight="1">
      <c r="A8" s="106" t="s">
        <v>80</v>
      </c>
      <c r="B8" s="124">
        <v>10800000</v>
      </c>
      <c r="C8" s="78" t="s">
        <v>10</v>
      </c>
      <c r="D8" s="123">
        <v>0</v>
      </c>
      <c r="E8" s="122">
        <v>0</v>
      </c>
      <c r="F8" s="123">
        <v>0</v>
      </c>
      <c r="G8" s="77"/>
      <c r="H8" s="17"/>
      <c r="I8" s="17"/>
    </row>
    <row r="9" spans="1:9" s="49" customFormat="1" ht="20.100000000000001" customHeight="1">
      <c r="A9" s="106" t="s">
        <v>81</v>
      </c>
      <c r="B9" s="79"/>
      <c r="C9" s="78" t="s">
        <v>12</v>
      </c>
      <c r="D9" s="102">
        <v>1580000</v>
      </c>
      <c r="E9" s="122">
        <v>480000</v>
      </c>
      <c r="F9" s="123">
        <v>1100000</v>
      </c>
      <c r="G9" s="77"/>
      <c r="H9" s="17"/>
      <c r="I9" s="17"/>
    </row>
    <row r="10" spans="1:9" s="49" customFormat="1" ht="20.100000000000001" customHeight="1">
      <c r="A10" s="106"/>
      <c r="B10" s="79"/>
      <c r="C10" s="80" t="s">
        <v>14</v>
      </c>
      <c r="D10" s="102">
        <v>500000</v>
      </c>
      <c r="E10" s="122">
        <v>500000</v>
      </c>
      <c r="F10" s="123">
        <v>0</v>
      </c>
      <c r="G10" s="77"/>
      <c r="H10" s="17"/>
    </row>
    <row r="11" spans="1:9" s="49" customFormat="1" ht="20.100000000000001" customHeight="1">
      <c r="A11" s="106"/>
      <c r="B11" s="79"/>
      <c r="C11" s="80" t="s">
        <v>16</v>
      </c>
      <c r="D11" s="102">
        <v>0</v>
      </c>
      <c r="E11" s="122">
        <v>0</v>
      </c>
      <c r="F11" s="123">
        <v>0</v>
      </c>
      <c r="G11" s="77"/>
      <c r="H11" s="17"/>
    </row>
    <row r="12" spans="1:9" s="49" customFormat="1" ht="20.100000000000001" customHeight="1">
      <c r="A12" s="106" t="s">
        <v>82</v>
      </c>
      <c r="B12" s="81"/>
      <c r="C12" s="80" t="s">
        <v>17</v>
      </c>
      <c r="D12" s="102">
        <v>0</v>
      </c>
      <c r="E12" s="122">
        <v>0</v>
      </c>
      <c r="F12" s="123">
        <v>0</v>
      </c>
      <c r="G12" s="77"/>
      <c r="H12" s="17"/>
      <c r="I12" s="17"/>
    </row>
    <row r="13" spans="1:9" s="49" customFormat="1" ht="20.100000000000001" customHeight="1">
      <c r="A13" s="106" t="s">
        <v>79</v>
      </c>
      <c r="B13" s="81"/>
      <c r="C13" s="80" t="s">
        <v>18</v>
      </c>
      <c r="D13" s="102">
        <v>1271781</v>
      </c>
      <c r="E13" s="122">
        <v>1271781</v>
      </c>
      <c r="F13" s="123">
        <v>0</v>
      </c>
      <c r="G13" s="77"/>
      <c r="H13" s="17"/>
      <c r="I13" s="17"/>
    </row>
    <row r="14" spans="1:9" s="49" customFormat="1" ht="20.100000000000001" customHeight="1">
      <c r="A14" s="106" t="s">
        <v>80</v>
      </c>
      <c r="B14" s="81"/>
      <c r="C14" s="80" t="s">
        <v>19</v>
      </c>
      <c r="D14" s="102">
        <v>300000</v>
      </c>
      <c r="E14" s="122">
        <v>300000</v>
      </c>
      <c r="F14" s="123">
        <v>0</v>
      </c>
      <c r="G14" s="77"/>
      <c r="H14" s="17"/>
      <c r="I14" s="17"/>
    </row>
    <row r="15" spans="1:9" s="49" customFormat="1" ht="20.100000000000001" customHeight="1">
      <c r="A15" s="125" t="s">
        <v>81</v>
      </c>
      <c r="B15" s="81"/>
      <c r="C15" s="80" t="s">
        <v>20</v>
      </c>
      <c r="D15" s="102">
        <v>8000000</v>
      </c>
      <c r="E15" s="122">
        <v>4500000</v>
      </c>
      <c r="F15" s="123">
        <v>3500000</v>
      </c>
      <c r="G15" s="77"/>
      <c r="H15" s="17"/>
      <c r="I15" s="17"/>
    </row>
    <row r="16" spans="1:9" s="49" customFormat="1" ht="20.100000000000001" customHeight="1">
      <c r="A16" s="106"/>
      <c r="B16" s="81"/>
      <c r="C16" s="80" t="s">
        <v>21</v>
      </c>
      <c r="D16" s="102">
        <v>8000000</v>
      </c>
      <c r="E16" s="122">
        <v>4000000</v>
      </c>
      <c r="F16" s="123">
        <v>4000000</v>
      </c>
      <c r="G16" s="77"/>
      <c r="H16" s="17"/>
      <c r="I16" s="17"/>
    </row>
    <row r="17" spans="1:9" s="49" customFormat="1" ht="20.100000000000001" customHeight="1">
      <c r="A17" s="106"/>
      <c r="B17" s="81"/>
      <c r="C17" s="80" t="s">
        <v>22</v>
      </c>
      <c r="D17" s="102">
        <v>14122300</v>
      </c>
      <c r="E17" s="122">
        <v>14122300</v>
      </c>
      <c r="F17" s="123">
        <v>0</v>
      </c>
      <c r="G17" s="77"/>
      <c r="H17" s="17"/>
    </row>
    <row r="18" spans="1:9" s="49" customFormat="1" ht="20.100000000000001" customHeight="1">
      <c r="A18" s="106"/>
      <c r="B18" s="81"/>
      <c r="C18" s="80" t="s">
        <v>23</v>
      </c>
      <c r="D18" s="102">
        <v>0</v>
      </c>
      <c r="E18" s="122">
        <v>0</v>
      </c>
      <c r="F18" s="123">
        <v>0</v>
      </c>
      <c r="G18" s="77"/>
      <c r="H18" s="17"/>
      <c r="I18" s="17"/>
    </row>
    <row r="19" spans="1:9" s="49" customFormat="1" ht="20.100000000000001" customHeight="1">
      <c r="A19" s="106"/>
      <c r="B19" s="81"/>
      <c r="C19" s="80" t="s">
        <v>24</v>
      </c>
      <c r="D19" s="102">
        <v>0</v>
      </c>
      <c r="E19" s="122">
        <v>0</v>
      </c>
      <c r="F19" s="123">
        <v>0</v>
      </c>
      <c r="G19" s="77"/>
      <c r="H19" s="17"/>
    </row>
    <row r="20" spans="1:9" s="49" customFormat="1" ht="20.100000000000001" customHeight="1">
      <c r="A20" s="106"/>
      <c r="B20" s="81"/>
      <c r="C20" s="80" t="s">
        <v>25</v>
      </c>
      <c r="D20" s="102">
        <v>0</v>
      </c>
      <c r="E20" s="122">
        <v>0</v>
      </c>
      <c r="F20" s="123">
        <v>0</v>
      </c>
      <c r="G20" s="77"/>
      <c r="H20" s="17"/>
    </row>
    <row r="21" spans="1:9" s="49" customFormat="1" ht="20.100000000000001" customHeight="1">
      <c r="A21" s="106"/>
      <c r="B21" s="81"/>
      <c r="C21" s="80" t="s">
        <v>26</v>
      </c>
      <c r="D21" s="102">
        <v>0</v>
      </c>
      <c r="E21" s="122">
        <v>0</v>
      </c>
      <c r="F21" s="123">
        <v>0</v>
      </c>
      <c r="G21" s="77"/>
    </row>
    <row r="22" spans="1:9" s="49" customFormat="1" ht="20.100000000000001" customHeight="1">
      <c r="A22" s="106"/>
      <c r="B22" s="81"/>
      <c r="C22" s="80" t="s">
        <v>27</v>
      </c>
      <c r="D22" s="102">
        <v>0</v>
      </c>
      <c r="E22" s="122">
        <v>0</v>
      </c>
      <c r="F22" s="123">
        <v>0</v>
      </c>
      <c r="G22" s="77"/>
    </row>
    <row r="23" spans="1:9" s="49" customFormat="1" ht="20.100000000000001" customHeight="1">
      <c r="A23" s="106"/>
      <c r="B23" s="81"/>
      <c r="C23" s="80" t="s">
        <v>28</v>
      </c>
      <c r="D23" s="102">
        <v>0</v>
      </c>
      <c r="E23" s="122">
        <v>0</v>
      </c>
      <c r="F23" s="123">
        <v>0</v>
      </c>
      <c r="G23" s="77"/>
    </row>
    <row r="24" spans="1:9" s="49" customFormat="1" ht="20.100000000000001" customHeight="1">
      <c r="A24" s="106"/>
      <c r="B24" s="81"/>
      <c r="C24" s="80" t="s">
        <v>29</v>
      </c>
      <c r="D24" s="102">
        <v>0</v>
      </c>
      <c r="E24" s="122">
        <v>0</v>
      </c>
      <c r="F24" s="123">
        <v>0</v>
      </c>
      <c r="G24" s="77"/>
    </row>
    <row r="25" spans="1:9" s="49" customFormat="1" ht="20.100000000000001" customHeight="1">
      <c r="A25" s="106"/>
      <c r="B25" s="81"/>
      <c r="C25" s="80" t="s">
        <v>30</v>
      </c>
      <c r="D25" s="102">
        <v>2200000</v>
      </c>
      <c r="E25" s="122">
        <v>1700000</v>
      </c>
      <c r="F25" s="123">
        <v>500000</v>
      </c>
      <c r="G25" s="77"/>
    </row>
    <row r="26" spans="1:9" s="49" customFormat="1" ht="20.100000000000001" customHeight="1">
      <c r="A26" s="106"/>
      <c r="B26" s="81"/>
      <c r="C26" s="80" t="s">
        <v>32</v>
      </c>
      <c r="D26" s="123">
        <v>0</v>
      </c>
      <c r="E26" s="122">
        <v>0</v>
      </c>
      <c r="F26" s="123">
        <v>0</v>
      </c>
      <c r="G26" s="77"/>
    </row>
    <row r="27" spans="1:9" s="49" customFormat="1" ht="20.100000000000001" customHeight="1">
      <c r="A27" s="106"/>
      <c r="B27" s="81"/>
      <c r="C27" s="80" t="s">
        <v>37</v>
      </c>
      <c r="D27" s="123">
        <v>0</v>
      </c>
      <c r="E27" s="82"/>
      <c r="F27" s="83"/>
      <c r="G27" s="77"/>
    </row>
    <row r="28" spans="1:9" s="49" customFormat="1" ht="20.100000000000001" customHeight="1">
      <c r="A28" s="126" t="s">
        <v>38</v>
      </c>
      <c r="B28" s="124">
        <v>64192045</v>
      </c>
      <c r="C28" s="84" t="s">
        <v>39</v>
      </c>
      <c r="D28" s="13">
        <v>64192045</v>
      </c>
      <c r="E28" s="121">
        <v>53392045</v>
      </c>
      <c r="F28" s="121">
        <v>10800000</v>
      </c>
      <c r="G28" s="77"/>
      <c r="H28" s="17"/>
    </row>
    <row r="29" spans="1:9" ht="9.75" customHeight="1">
      <c r="B29" s="17"/>
      <c r="D29" s="17"/>
      <c r="E29" s="17"/>
      <c r="F29" s="17"/>
      <c r="G29" s="17"/>
      <c r="H29" s="17"/>
    </row>
    <row r="30" spans="1:9" ht="9.75" customHeight="1">
      <c r="B30" s="17"/>
      <c r="C30" s="17"/>
      <c r="D30" s="17"/>
      <c r="E30" s="17"/>
      <c r="F30" s="17"/>
      <c r="G30" s="17"/>
    </row>
    <row r="31" spans="1:9" ht="9.75" customHeight="1">
      <c r="C31" s="17"/>
      <c r="E31" s="17"/>
      <c r="F31" s="17"/>
    </row>
    <row r="32" spans="1:9" ht="9.75" customHeight="1">
      <c r="C32" s="17"/>
      <c r="E32" s="17"/>
      <c r="F32" s="17"/>
    </row>
    <row r="33" spans="2:6" ht="9.75" customHeight="1">
      <c r="C33" s="17"/>
      <c r="D33" s="17"/>
      <c r="F33" s="17"/>
    </row>
    <row r="34" spans="2:6" ht="9.75" customHeight="1">
      <c r="D34" s="17"/>
      <c r="E34" s="17"/>
      <c r="F34" s="17"/>
    </row>
    <row r="35" spans="2:6" ht="9.75" customHeight="1">
      <c r="B35" s="17"/>
      <c r="D35" s="17"/>
      <c r="E35" s="17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>
      <selection activeCell="F15" sqref="F15"/>
    </sheetView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66" t="s">
        <v>83</v>
      </c>
    </row>
    <row r="2" spans="1:14" ht="20.100000000000001" customHeight="1">
      <c r="A2" s="202" t="s">
        <v>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67"/>
    </row>
    <row r="3" spans="1:14" ht="20.100000000000001" customHeight="1">
      <c r="A3" s="203" t="s">
        <v>264</v>
      </c>
      <c r="B3" s="204"/>
      <c r="C3" s="204" t="s">
        <v>85</v>
      </c>
      <c r="D3" s="204"/>
      <c r="E3" s="61"/>
      <c r="F3" s="61"/>
      <c r="G3" s="61"/>
      <c r="H3" s="61"/>
      <c r="I3" s="61"/>
      <c r="J3" s="61"/>
      <c r="K3" s="205" t="s">
        <v>2</v>
      </c>
      <c r="L3" s="205"/>
      <c r="M3" s="68"/>
    </row>
    <row r="4" spans="1:14" ht="19.5" customHeight="1">
      <c r="A4" s="200" t="s">
        <v>86</v>
      </c>
      <c r="B4" s="191" t="s">
        <v>87</v>
      </c>
      <c r="C4" s="206" t="s">
        <v>88</v>
      </c>
      <c r="D4" s="206" t="s">
        <v>60</v>
      </c>
      <c r="E4" s="201" t="s">
        <v>61</v>
      </c>
      <c r="F4" s="201"/>
      <c r="G4" s="201"/>
      <c r="H4" s="201"/>
      <c r="I4" s="201" t="s">
        <v>62</v>
      </c>
      <c r="J4" s="201" t="s">
        <v>63</v>
      </c>
      <c r="K4" s="200" t="s">
        <v>64</v>
      </c>
      <c r="L4" s="200" t="s">
        <v>65</v>
      </c>
      <c r="M4" s="69"/>
    </row>
    <row r="5" spans="1:14" ht="31.5" customHeight="1">
      <c r="A5" s="201"/>
      <c r="B5" s="186"/>
      <c r="C5" s="207"/>
      <c r="D5" s="207"/>
      <c r="E5" s="62" t="s">
        <v>89</v>
      </c>
      <c r="F5" s="62" t="s">
        <v>90</v>
      </c>
      <c r="G5" s="62" t="s">
        <v>91</v>
      </c>
      <c r="H5" s="62" t="s">
        <v>92</v>
      </c>
      <c r="I5" s="201"/>
      <c r="J5" s="201"/>
      <c r="K5" s="201"/>
      <c r="L5" s="201"/>
      <c r="M5" s="69"/>
    </row>
    <row r="6" spans="1:14" ht="20.100000000000001" customHeight="1">
      <c r="A6" s="63" t="s">
        <v>93</v>
      </c>
      <c r="B6" s="63" t="s">
        <v>93</v>
      </c>
      <c r="C6" s="63" t="s">
        <v>94</v>
      </c>
      <c r="D6" s="64" t="s">
        <v>95</v>
      </c>
      <c r="E6" s="65" t="s">
        <v>96</v>
      </c>
      <c r="F6" s="64" t="s">
        <v>97</v>
      </c>
      <c r="G6" s="64" t="s">
        <v>98</v>
      </c>
      <c r="H6" s="64" t="s">
        <v>99</v>
      </c>
      <c r="I6" s="64" t="s">
        <v>100</v>
      </c>
      <c r="J6" s="64" t="s">
        <v>101</v>
      </c>
      <c r="K6" s="64" t="s">
        <v>102</v>
      </c>
      <c r="L6" s="64" t="s">
        <v>103</v>
      </c>
      <c r="M6" s="70"/>
    </row>
    <row r="7" spans="1:14" s="49" customFormat="1" ht="20.100000000000001" customHeight="1">
      <c r="A7" s="128"/>
      <c r="B7" s="129"/>
      <c r="C7" s="130" t="s">
        <v>73</v>
      </c>
      <c r="D7" s="131">
        <v>53392045</v>
      </c>
      <c r="E7" s="131">
        <v>27189745</v>
      </c>
      <c r="F7" s="131">
        <v>24581980</v>
      </c>
      <c r="G7" s="131">
        <v>1335984</v>
      </c>
      <c r="H7" s="131">
        <v>1271781</v>
      </c>
      <c r="I7" s="131">
        <v>26202300</v>
      </c>
      <c r="J7" s="131">
        <v>0</v>
      </c>
      <c r="K7" s="131">
        <v>0</v>
      </c>
      <c r="L7" s="13">
        <v>0</v>
      </c>
      <c r="M7" s="27"/>
    </row>
    <row r="8" spans="1:14" ht="20.100000000000001" customHeight="1">
      <c r="A8" s="128" t="s">
        <v>366</v>
      </c>
      <c r="B8" s="129"/>
      <c r="C8" s="130" t="s">
        <v>367</v>
      </c>
      <c r="D8" s="131">
        <v>53392045</v>
      </c>
      <c r="E8" s="131">
        <v>27189745</v>
      </c>
      <c r="F8" s="131">
        <v>24581980</v>
      </c>
      <c r="G8" s="131">
        <v>1335984</v>
      </c>
      <c r="H8" s="131">
        <v>1271781</v>
      </c>
      <c r="I8" s="131">
        <v>26202300</v>
      </c>
      <c r="J8" s="131">
        <v>0</v>
      </c>
      <c r="K8" s="131">
        <v>0</v>
      </c>
      <c r="L8" s="13">
        <v>0</v>
      </c>
      <c r="M8" s="17"/>
      <c r="N8" s="17"/>
    </row>
    <row r="9" spans="1:14" ht="20.100000000000001" customHeight="1">
      <c r="A9" s="128" t="s">
        <v>368</v>
      </c>
      <c r="B9" s="129" t="s">
        <v>369</v>
      </c>
      <c r="C9" s="130" t="s">
        <v>370</v>
      </c>
      <c r="D9" s="131">
        <v>24581980</v>
      </c>
      <c r="E9" s="131">
        <v>24581980</v>
      </c>
      <c r="F9" s="131">
        <v>24581980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">
        <v>0</v>
      </c>
      <c r="N9" s="17"/>
    </row>
    <row r="10" spans="1:14" ht="20.100000000000001" customHeight="1">
      <c r="A10" s="128" t="s">
        <v>368</v>
      </c>
      <c r="B10" s="129" t="s">
        <v>371</v>
      </c>
      <c r="C10" s="130" t="s">
        <v>372</v>
      </c>
      <c r="D10" s="131">
        <v>200000</v>
      </c>
      <c r="E10" s="131">
        <v>0</v>
      </c>
      <c r="F10" s="131">
        <v>0</v>
      </c>
      <c r="G10" s="131">
        <v>0</v>
      </c>
      <c r="H10" s="131">
        <v>0</v>
      </c>
      <c r="I10" s="131">
        <v>200000</v>
      </c>
      <c r="J10" s="131">
        <v>0</v>
      </c>
      <c r="K10" s="131">
        <v>0</v>
      </c>
      <c r="L10" s="13">
        <v>0</v>
      </c>
      <c r="N10" s="17"/>
    </row>
    <row r="11" spans="1:14" ht="20.100000000000001" customHeight="1">
      <c r="A11" s="128" t="s">
        <v>368</v>
      </c>
      <c r="B11" s="129" t="s">
        <v>373</v>
      </c>
      <c r="C11" s="130" t="s">
        <v>374</v>
      </c>
      <c r="D11" s="131">
        <v>1735984</v>
      </c>
      <c r="E11" s="131">
        <v>1335984</v>
      </c>
      <c r="F11" s="131">
        <v>0</v>
      </c>
      <c r="G11" s="131">
        <v>1335984</v>
      </c>
      <c r="H11" s="131">
        <v>0</v>
      </c>
      <c r="I11" s="131">
        <v>400000</v>
      </c>
      <c r="J11" s="131">
        <v>0</v>
      </c>
      <c r="K11" s="131">
        <v>0</v>
      </c>
      <c r="L11" s="13">
        <v>0</v>
      </c>
      <c r="N11" s="17"/>
    </row>
    <row r="12" spans="1:14" ht="20.100000000000001" customHeight="1">
      <c r="A12" s="128" t="s">
        <v>368</v>
      </c>
      <c r="B12" s="129" t="s">
        <v>375</v>
      </c>
      <c r="C12" s="130" t="s">
        <v>376</v>
      </c>
      <c r="D12" s="131">
        <v>480000</v>
      </c>
      <c r="E12" s="131">
        <v>0</v>
      </c>
      <c r="F12" s="131">
        <v>0</v>
      </c>
      <c r="G12" s="131">
        <v>0</v>
      </c>
      <c r="H12" s="131">
        <v>0</v>
      </c>
      <c r="I12" s="131">
        <v>480000</v>
      </c>
      <c r="J12" s="131">
        <v>0</v>
      </c>
      <c r="K12" s="131">
        <v>0</v>
      </c>
      <c r="L12" s="13">
        <v>0</v>
      </c>
      <c r="N12" s="17"/>
    </row>
    <row r="13" spans="1:14" ht="20.100000000000001" customHeight="1">
      <c r="A13" s="128" t="s">
        <v>368</v>
      </c>
      <c r="B13" s="129" t="s">
        <v>377</v>
      </c>
      <c r="C13" s="130" t="s">
        <v>378</v>
      </c>
      <c r="D13" s="131">
        <v>500000</v>
      </c>
      <c r="E13" s="131">
        <v>0</v>
      </c>
      <c r="F13" s="131">
        <v>0</v>
      </c>
      <c r="G13" s="131">
        <v>0</v>
      </c>
      <c r="H13" s="131">
        <v>0</v>
      </c>
      <c r="I13" s="131">
        <v>500000</v>
      </c>
      <c r="J13" s="131">
        <v>0</v>
      </c>
      <c r="K13" s="131">
        <v>0</v>
      </c>
      <c r="L13" s="13">
        <v>0</v>
      </c>
      <c r="N13" s="17"/>
    </row>
    <row r="14" spans="1:14" ht="20.100000000000001" customHeight="1">
      <c r="A14" s="128" t="s">
        <v>368</v>
      </c>
      <c r="B14" s="129" t="s">
        <v>379</v>
      </c>
      <c r="C14" s="130" t="s">
        <v>380</v>
      </c>
      <c r="D14" s="131">
        <v>1271781</v>
      </c>
      <c r="E14" s="131">
        <v>1271781</v>
      </c>
      <c r="F14" s="131">
        <v>0</v>
      </c>
      <c r="G14" s="131">
        <v>0</v>
      </c>
      <c r="H14" s="131">
        <v>1271781</v>
      </c>
      <c r="I14" s="131">
        <v>0</v>
      </c>
      <c r="J14" s="131">
        <v>0</v>
      </c>
      <c r="K14" s="131">
        <v>0</v>
      </c>
      <c r="L14" s="13">
        <v>0</v>
      </c>
      <c r="N14" s="17"/>
    </row>
    <row r="15" spans="1:14" ht="20.100000000000001" customHeight="1">
      <c r="A15" s="128" t="s">
        <v>368</v>
      </c>
      <c r="B15" s="129" t="s">
        <v>381</v>
      </c>
      <c r="C15" s="130" t="s">
        <v>382</v>
      </c>
      <c r="D15" s="131">
        <v>100000</v>
      </c>
      <c r="E15" s="131">
        <v>0</v>
      </c>
      <c r="F15" s="131">
        <v>0</v>
      </c>
      <c r="G15" s="131">
        <v>0</v>
      </c>
      <c r="H15" s="131">
        <v>0</v>
      </c>
      <c r="I15" s="131">
        <v>100000</v>
      </c>
      <c r="J15" s="131">
        <v>0</v>
      </c>
      <c r="K15" s="131">
        <v>0</v>
      </c>
      <c r="L15" s="13">
        <v>0</v>
      </c>
    </row>
    <row r="16" spans="1:14" ht="20.100000000000001" customHeight="1">
      <c r="A16" s="128" t="s">
        <v>368</v>
      </c>
      <c r="B16" s="129" t="s">
        <v>383</v>
      </c>
      <c r="C16" s="130" t="s">
        <v>384</v>
      </c>
      <c r="D16" s="131">
        <v>200000</v>
      </c>
      <c r="E16" s="131">
        <v>0</v>
      </c>
      <c r="F16" s="131">
        <v>0</v>
      </c>
      <c r="G16" s="131">
        <v>0</v>
      </c>
      <c r="H16" s="131">
        <v>0</v>
      </c>
      <c r="I16" s="131">
        <v>200000</v>
      </c>
      <c r="J16" s="131">
        <v>0</v>
      </c>
      <c r="K16" s="131">
        <v>0</v>
      </c>
      <c r="L16" s="13">
        <v>0</v>
      </c>
    </row>
    <row r="17" spans="1:12" ht="20.100000000000001" customHeight="1">
      <c r="A17" s="128" t="s">
        <v>368</v>
      </c>
      <c r="B17" s="129" t="s">
        <v>385</v>
      </c>
      <c r="C17" s="130" t="s">
        <v>386</v>
      </c>
      <c r="D17" s="131">
        <v>4500000</v>
      </c>
      <c r="E17" s="131">
        <v>0</v>
      </c>
      <c r="F17" s="131">
        <v>0</v>
      </c>
      <c r="G17" s="131">
        <v>0</v>
      </c>
      <c r="H17" s="131">
        <v>0</v>
      </c>
      <c r="I17" s="131">
        <v>4500000</v>
      </c>
      <c r="J17" s="131">
        <v>0</v>
      </c>
      <c r="K17" s="131">
        <v>0</v>
      </c>
      <c r="L17" s="13">
        <v>0</v>
      </c>
    </row>
    <row r="18" spans="1:12" ht="20.100000000000001" customHeight="1">
      <c r="A18" s="128" t="s">
        <v>368</v>
      </c>
      <c r="B18" s="129" t="s">
        <v>387</v>
      </c>
      <c r="C18" s="130" t="s">
        <v>388</v>
      </c>
      <c r="D18" s="131">
        <v>4000000</v>
      </c>
      <c r="E18" s="131">
        <v>0</v>
      </c>
      <c r="F18" s="131">
        <v>0</v>
      </c>
      <c r="G18" s="131">
        <v>0</v>
      </c>
      <c r="H18" s="131">
        <v>0</v>
      </c>
      <c r="I18" s="131">
        <v>4000000</v>
      </c>
      <c r="J18" s="131">
        <v>0</v>
      </c>
      <c r="K18" s="131">
        <v>0</v>
      </c>
      <c r="L18" s="13">
        <v>0</v>
      </c>
    </row>
    <row r="19" spans="1:12" ht="20.100000000000001" customHeight="1">
      <c r="A19" s="128" t="s">
        <v>368</v>
      </c>
      <c r="B19" s="129" t="s">
        <v>389</v>
      </c>
      <c r="C19" s="130" t="s">
        <v>390</v>
      </c>
      <c r="D19" s="131">
        <v>1000000</v>
      </c>
      <c r="E19" s="131">
        <v>0</v>
      </c>
      <c r="F19" s="131">
        <v>0</v>
      </c>
      <c r="G19" s="131">
        <v>0</v>
      </c>
      <c r="H19" s="131">
        <v>0</v>
      </c>
      <c r="I19" s="131">
        <v>1000000</v>
      </c>
      <c r="J19" s="131">
        <v>0</v>
      </c>
      <c r="K19" s="131">
        <v>0</v>
      </c>
      <c r="L19" s="13">
        <v>0</v>
      </c>
    </row>
    <row r="20" spans="1:12" ht="20.100000000000001" customHeight="1">
      <c r="A20" s="128" t="s">
        <v>368</v>
      </c>
      <c r="B20" s="129" t="s">
        <v>391</v>
      </c>
      <c r="C20" s="130" t="s">
        <v>392</v>
      </c>
      <c r="D20" s="131">
        <v>80000</v>
      </c>
      <c r="E20" s="131">
        <v>0</v>
      </c>
      <c r="F20" s="131">
        <v>0</v>
      </c>
      <c r="G20" s="131">
        <v>0</v>
      </c>
      <c r="H20" s="131">
        <v>0</v>
      </c>
      <c r="I20" s="131">
        <v>80000</v>
      </c>
      <c r="J20" s="131">
        <v>0</v>
      </c>
      <c r="K20" s="131">
        <v>0</v>
      </c>
      <c r="L20" s="13">
        <v>0</v>
      </c>
    </row>
    <row r="21" spans="1:12" ht="20.100000000000001" customHeight="1">
      <c r="A21" s="128" t="s">
        <v>368</v>
      </c>
      <c r="B21" s="129" t="s">
        <v>393</v>
      </c>
      <c r="C21" s="130" t="s">
        <v>394</v>
      </c>
      <c r="D21" s="131">
        <v>5000000</v>
      </c>
      <c r="E21" s="131">
        <v>0</v>
      </c>
      <c r="F21" s="131">
        <v>0</v>
      </c>
      <c r="G21" s="131">
        <v>0</v>
      </c>
      <c r="H21" s="131">
        <v>0</v>
      </c>
      <c r="I21" s="131">
        <v>5000000</v>
      </c>
      <c r="J21" s="131">
        <v>0</v>
      </c>
      <c r="K21" s="131">
        <v>0</v>
      </c>
      <c r="L21" s="13">
        <v>0</v>
      </c>
    </row>
    <row r="22" spans="1:12" ht="20.100000000000001" customHeight="1">
      <c r="A22" s="128" t="s">
        <v>368</v>
      </c>
      <c r="B22" s="129" t="s">
        <v>395</v>
      </c>
      <c r="C22" s="130" t="s">
        <v>396</v>
      </c>
      <c r="D22" s="131">
        <v>8042300</v>
      </c>
      <c r="E22" s="131">
        <v>0</v>
      </c>
      <c r="F22" s="131">
        <v>0</v>
      </c>
      <c r="G22" s="131">
        <v>0</v>
      </c>
      <c r="H22" s="131">
        <v>0</v>
      </c>
      <c r="I22" s="131">
        <v>8042300</v>
      </c>
      <c r="J22" s="131">
        <v>0</v>
      </c>
      <c r="K22" s="131">
        <v>0</v>
      </c>
      <c r="L22" s="13">
        <v>0</v>
      </c>
    </row>
    <row r="23" spans="1:12" ht="20.100000000000001" customHeight="1">
      <c r="A23" s="128" t="s">
        <v>368</v>
      </c>
      <c r="B23" s="129" t="s">
        <v>397</v>
      </c>
      <c r="C23" s="130" t="s">
        <v>398</v>
      </c>
      <c r="D23" s="131">
        <v>200000</v>
      </c>
      <c r="E23" s="131">
        <v>0</v>
      </c>
      <c r="F23" s="131">
        <v>0</v>
      </c>
      <c r="G23" s="131">
        <v>0</v>
      </c>
      <c r="H23" s="131">
        <v>0</v>
      </c>
      <c r="I23" s="131">
        <v>200000</v>
      </c>
      <c r="J23" s="131">
        <v>0</v>
      </c>
      <c r="K23" s="131">
        <v>0</v>
      </c>
      <c r="L23" s="13">
        <v>0</v>
      </c>
    </row>
    <row r="24" spans="1:12" ht="20.100000000000001" customHeight="1">
      <c r="A24" s="128" t="s">
        <v>368</v>
      </c>
      <c r="B24" s="129" t="s">
        <v>399</v>
      </c>
      <c r="C24" s="130" t="s">
        <v>400</v>
      </c>
      <c r="D24" s="131">
        <v>1500000</v>
      </c>
      <c r="E24" s="131">
        <v>0</v>
      </c>
      <c r="F24" s="131">
        <v>0</v>
      </c>
      <c r="G24" s="131">
        <v>0</v>
      </c>
      <c r="H24" s="131">
        <v>0</v>
      </c>
      <c r="I24" s="131">
        <v>1500000</v>
      </c>
      <c r="J24" s="131">
        <v>0</v>
      </c>
      <c r="K24" s="131">
        <v>0</v>
      </c>
      <c r="L24" s="13">
        <v>0</v>
      </c>
    </row>
    <row r="25" spans="1:12" ht="9.75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1:12" ht="9.75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12" ht="9.75" customHeight="1">
      <c r="A27" s="17"/>
      <c r="B27" s="17"/>
      <c r="C27" s="17"/>
      <c r="D27" s="17"/>
      <c r="E27" s="17"/>
      <c r="F27" s="17"/>
      <c r="G27" s="17"/>
      <c r="H27" s="17"/>
      <c r="I27" s="17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>
      <selection activeCell="B16" sqref="B16"/>
    </sheetView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33"/>
      <c r="B1" s="2"/>
      <c r="C1" s="8" t="s">
        <v>104</v>
      </c>
      <c r="D1" s="11"/>
      <c r="F1" s="9"/>
    </row>
    <row r="2" spans="1:6" ht="20.100000000000001" customHeight="1">
      <c r="A2" s="47" t="s">
        <v>105</v>
      </c>
      <c r="B2" s="47"/>
      <c r="C2" s="47"/>
      <c r="D2" s="11"/>
      <c r="E2" s="9"/>
      <c r="F2" s="9"/>
    </row>
    <row r="3" spans="1:6" ht="20.100000000000001" customHeight="1">
      <c r="A3" s="208" t="s">
        <v>264</v>
      </c>
      <c r="B3" s="209"/>
      <c r="C3" s="48" t="s">
        <v>2</v>
      </c>
      <c r="D3" s="11"/>
      <c r="E3" s="9"/>
      <c r="F3" s="9"/>
    </row>
    <row r="4" spans="1:6" ht="18.75" customHeight="1">
      <c r="A4" s="212" t="s">
        <v>106</v>
      </c>
      <c r="B4" s="186" t="s">
        <v>107</v>
      </c>
      <c r="C4" s="186" t="s">
        <v>35</v>
      </c>
      <c r="D4" s="11"/>
      <c r="E4" s="11"/>
      <c r="F4" s="11"/>
    </row>
    <row r="5" spans="1:6" ht="38.1" customHeight="1">
      <c r="A5" s="213"/>
      <c r="B5" s="192"/>
      <c r="C5" s="192"/>
      <c r="D5" s="11"/>
      <c r="E5" s="9"/>
      <c r="F5" s="9"/>
    </row>
    <row r="6" spans="1:6" s="49" customFormat="1" ht="19.5" customHeight="1">
      <c r="A6" s="210" t="s">
        <v>73</v>
      </c>
      <c r="B6" s="211"/>
      <c r="C6" s="124">
        <v>21189745</v>
      </c>
    </row>
    <row r="7" spans="1:6" s="49" customFormat="1" ht="18" customHeight="1">
      <c r="A7" s="50">
        <v>301</v>
      </c>
      <c r="B7" s="51" t="s">
        <v>90</v>
      </c>
      <c r="C7" s="132">
        <v>18581980</v>
      </c>
      <c r="D7" s="11"/>
      <c r="E7" s="9"/>
      <c r="F7" s="9"/>
    </row>
    <row r="8" spans="1:6" s="49" customFormat="1" ht="18" customHeight="1">
      <c r="A8" s="52">
        <v>30101</v>
      </c>
      <c r="B8" s="53" t="s">
        <v>108</v>
      </c>
      <c r="C8" s="133">
        <v>3002220</v>
      </c>
      <c r="D8" s="11"/>
      <c r="E8" s="9"/>
      <c r="F8" s="9"/>
    </row>
    <row r="9" spans="1:6" s="49" customFormat="1" ht="18" customHeight="1">
      <c r="A9" s="52">
        <v>30102</v>
      </c>
      <c r="B9" s="53" t="s">
        <v>109</v>
      </c>
      <c r="C9" s="133">
        <v>2897616</v>
      </c>
      <c r="D9" s="11"/>
      <c r="E9" s="9"/>
      <c r="F9" s="9"/>
    </row>
    <row r="10" spans="1:6" s="49" customFormat="1" ht="18" customHeight="1">
      <c r="A10" s="52">
        <v>30103</v>
      </c>
      <c r="B10" s="53" t="s">
        <v>110</v>
      </c>
      <c r="C10" s="133">
        <v>6566086</v>
      </c>
      <c r="D10" s="11"/>
      <c r="E10" s="9"/>
      <c r="F10" s="9"/>
    </row>
    <row r="11" spans="1:6" s="49" customFormat="1" ht="18" customHeight="1">
      <c r="A11" s="52">
        <v>30106</v>
      </c>
      <c r="B11" s="53" t="s">
        <v>111</v>
      </c>
      <c r="C11" s="133">
        <v>0</v>
      </c>
      <c r="D11" s="11"/>
      <c r="E11" s="9"/>
      <c r="F11" s="9"/>
    </row>
    <row r="12" spans="1:6" s="49" customFormat="1" ht="18" customHeight="1">
      <c r="A12" s="52">
        <v>30107</v>
      </c>
      <c r="B12" s="53" t="s">
        <v>112</v>
      </c>
      <c r="C12" s="60">
        <v>0</v>
      </c>
      <c r="D12" s="11"/>
      <c r="E12" s="9"/>
      <c r="F12" s="9"/>
    </row>
    <row r="13" spans="1:6" s="49" customFormat="1" ht="18" customHeight="1">
      <c r="A13" s="52">
        <v>30108</v>
      </c>
      <c r="B13" s="53" t="s">
        <v>113</v>
      </c>
      <c r="C13" s="132">
        <v>1218879</v>
      </c>
      <c r="D13" s="11"/>
      <c r="E13" s="9"/>
      <c r="F13" s="9"/>
    </row>
    <row r="14" spans="1:6" s="49" customFormat="1" ht="18" customHeight="1">
      <c r="A14" s="52">
        <v>30109</v>
      </c>
      <c r="B14" s="53" t="s">
        <v>114</v>
      </c>
      <c r="C14" s="60">
        <v>0</v>
      </c>
      <c r="D14" s="11"/>
      <c r="E14" s="9"/>
      <c r="F14" s="9"/>
    </row>
    <row r="15" spans="1:6" s="49" customFormat="1" ht="18" customHeight="1">
      <c r="A15" s="52">
        <v>30110</v>
      </c>
      <c r="B15" s="53" t="s">
        <v>115</v>
      </c>
      <c r="C15" s="132">
        <v>494020</v>
      </c>
      <c r="D15" s="11"/>
      <c r="E15" s="9"/>
      <c r="F15" s="9"/>
    </row>
    <row r="16" spans="1:6" s="49" customFormat="1" ht="18" customHeight="1">
      <c r="A16" s="52">
        <v>30111</v>
      </c>
      <c r="B16" s="53" t="s">
        <v>116</v>
      </c>
      <c r="C16" s="60">
        <v>428385</v>
      </c>
      <c r="D16" s="11"/>
      <c r="E16" s="9"/>
      <c r="F16" s="9"/>
    </row>
    <row r="17" spans="1:6" s="49" customFormat="1" ht="18" customHeight="1">
      <c r="A17" s="52">
        <v>30112</v>
      </c>
      <c r="B17" s="53" t="s">
        <v>117</v>
      </c>
      <c r="C17" s="132">
        <v>74346</v>
      </c>
      <c r="D17" s="11"/>
      <c r="E17" s="9"/>
      <c r="F17" s="9"/>
    </row>
    <row r="18" spans="1:6" s="49" customFormat="1" ht="18" customHeight="1">
      <c r="A18" s="52">
        <v>30113</v>
      </c>
      <c r="B18" s="53" t="s">
        <v>118</v>
      </c>
      <c r="C18" s="133">
        <v>0</v>
      </c>
      <c r="D18" s="11"/>
      <c r="E18" s="9"/>
      <c r="F18" s="9"/>
    </row>
    <row r="19" spans="1:6" s="49" customFormat="1" ht="18" customHeight="1">
      <c r="A19" s="52">
        <v>30114</v>
      </c>
      <c r="B19" s="53" t="s">
        <v>119</v>
      </c>
      <c r="C19" s="60">
        <v>491653</v>
      </c>
      <c r="D19" s="11"/>
      <c r="E19" s="9"/>
      <c r="F19" s="9"/>
    </row>
    <row r="20" spans="1:6" s="49" customFormat="1" ht="18" customHeight="1">
      <c r="A20" s="52">
        <v>30199</v>
      </c>
      <c r="B20" s="53" t="s">
        <v>120</v>
      </c>
      <c r="C20" s="132">
        <v>2020000</v>
      </c>
      <c r="D20" s="11"/>
      <c r="E20" s="9"/>
      <c r="F20" s="9"/>
    </row>
    <row r="21" spans="1:6" s="49" customFormat="1" ht="18" customHeight="1">
      <c r="A21" s="54">
        <v>302</v>
      </c>
      <c r="B21" s="55" t="s">
        <v>91</v>
      </c>
      <c r="C21" s="133">
        <v>1335984</v>
      </c>
      <c r="D21" s="11"/>
      <c r="E21" s="9"/>
      <c r="F21" s="9"/>
    </row>
    <row r="22" spans="1:6" s="49" customFormat="1" ht="18" customHeight="1">
      <c r="A22" s="52">
        <v>30201</v>
      </c>
      <c r="B22" s="53" t="s">
        <v>121</v>
      </c>
      <c r="C22" s="133">
        <v>400000</v>
      </c>
      <c r="D22" s="11"/>
      <c r="E22" s="9"/>
      <c r="F22" s="9"/>
    </row>
    <row r="23" spans="1:6" s="49" customFormat="1" ht="18" customHeight="1">
      <c r="A23" s="52">
        <v>30202</v>
      </c>
      <c r="B23" s="53" t="s">
        <v>122</v>
      </c>
      <c r="C23" s="133">
        <v>0</v>
      </c>
      <c r="D23" s="11"/>
      <c r="E23" s="9"/>
      <c r="F23" s="9"/>
    </row>
    <row r="24" spans="1:6" s="49" customFormat="1" ht="18" customHeight="1">
      <c r="A24" s="52">
        <v>30203</v>
      </c>
      <c r="B24" s="53" t="s">
        <v>123</v>
      </c>
      <c r="C24" s="133">
        <v>0</v>
      </c>
      <c r="D24" s="11"/>
      <c r="E24" s="9"/>
      <c r="F24" s="9"/>
    </row>
    <row r="25" spans="1:6" s="49" customFormat="1" ht="18" customHeight="1">
      <c r="A25" s="52">
        <v>30204</v>
      </c>
      <c r="B25" s="53" t="s">
        <v>124</v>
      </c>
      <c r="C25" s="133">
        <v>0</v>
      </c>
      <c r="D25" s="11"/>
      <c r="E25" s="9"/>
      <c r="F25" s="9"/>
    </row>
    <row r="26" spans="1:6" s="49" customFormat="1" ht="18" customHeight="1">
      <c r="A26" s="52">
        <v>30205</v>
      </c>
      <c r="B26" s="53" t="s">
        <v>125</v>
      </c>
      <c r="C26" s="133">
        <v>20000</v>
      </c>
      <c r="D26" s="11"/>
      <c r="E26" s="9"/>
      <c r="F26" s="9"/>
    </row>
    <row r="27" spans="1:6" s="49" customFormat="1" ht="18" customHeight="1">
      <c r="A27" s="52">
        <v>30206</v>
      </c>
      <c r="B27" s="53" t="s">
        <v>126</v>
      </c>
      <c r="C27" s="133">
        <v>100000</v>
      </c>
      <c r="D27" s="11"/>
      <c r="E27" s="9"/>
      <c r="F27" s="9"/>
    </row>
    <row r="28" spans="1:6" s="49" customFormat="1" ht="18" customHeight="1">
      <c r="A28" s="52">
        <v>30207</v>
      </c>
      <c r="B28" s="53" t="s">
        <v>127</v>
      </c>
      <c r="C28" s="133">
        <v>0</v>
      </c>
      <c r="D28" s="11"/>
      <c r="E28" s="9"/>
      <c r="F28" s="9"/>
    </row>
    <row r="29" spans="1:6" s="49" customFormat="1" ht="18" customHeight="1">
      <c r="A29" s="52">
        <v>30208</v>
      </c>
      <c r="B29" s="53" t="s">
        <v>128</v>
      </c>
      <c r="C29" s="133">
        <v>0</v>
      </c>
      <c r="D29" s="11"/>
      <c r="E29" s="9"/>
      <c r="F29" s="9"/>
    </row>
    <row r="30" spans="1:6" s="49" customFormat="1" ht="18" customHeight="1">
      <c r="A30" s="52">
        <v>30209</v>
      </c>
      <c r="B30" s="53" t="s">
        <v>129</v>
      </c>
      <c r="C30" s="133">
        <v>0</v>
      </c>
      <c r="D30" s="11"/>
      <c r="E30" s="9"/>
      <c r="F30" s="9"/>
    </row>
    <row r="31" spans="1:6" s="49" customFormat="1" ht="18" customHeight="1">
      <c r="A31" s="52">
        <v>30211</v>
      </c>
      <c r="B31" s="53" t="s">
        <v>130</v>
      </c>
      <c r="C31" s="133">
        <v>0</v>
      </c>
      <c r="D31" s="11"/>
      <c r="E31" s="9"/>
      <c r="F31" s="9"/>
    </row>
    <row r="32" spans="1:6" s="49" customFormat="1" ht="18" customHeight="1">
      <c r="A32" s="52">
        <v>30212</v>
      </c>
      <c r="B32" s="134" t="s">
        <v>131</v>
      </c>
      <c r="C32" s="133">
        <v>0</v>
      </c>
      <c r="D32" s="11"/>
      <c r="E32" s="9"/>
      <c r="F32" s="9"/>
    </row>
    <row r="33" spans="1:6" s="49" customFormat="1" ht="18" customHeight="1">
      <c r="A33" s="52">
        <v>30213</v>
      </c>
      <c r="B33" s="53" t="s">
        <v>132</v>
      </c>
      <c r="C33" s="133">
        <v>20000</v>
      </c>
      <c r="D33" s="11"/>
      <c r="E33" s="9"/>
      <c r="F33" s="9"/>
    </row>
    <row r="34" spans="1:6" s="49" customFormat="1" ht="18" customHeight="1">
      <c r="A34" s="52">
        <v>30214</v>
      </c>
      <c r="B34" s="53" t="s">
        <v>133</v>
      </c>
      <c r="C34" s="60">
        <v>0</v>
      </c>
      <c r="D34" s="11"/>
      <c r="E34" s="9"/>
      <c r="F34" s="9"/>
    </row>
    <row r="35" spans="1:6" s="49" customFormat="1" ht="18" customHeight="1">
      <c r="A35" s="52">
        <v>30215</v>
      </c>
      <c r="B35" s="53" t="s">
        <v>134</v>
      </c>
      <c r="C35" s="132">
        <v>0</v>
      </c>
      <c r="D35" s="11"/>
      <c r="E35" s="9"/>
      <c r="F35" s="9"/>
    </row>
    <row r="36" spans="1:6" s="49" customFormat="1" ht="18" customHeight="1">
      <c r="A36" s="52">
        <v>30216</v>
      </c>
      <c r="B36" s="53" t="s">
        <v>135</v>
      </c>
      <c r="C36" s="133">
        <v>0</v>
      </c>
      <c r="D36" s="11"/>
      <c r="E36" s="9"/>
      <c r="F36" s="9"/>
    </row>
    <row r="37" spans="1:6" s="49" customFormat="1" ht="18" customHeight="1">
      <c r="A37" s="52">
        <v>30217</v>
      </c>
      <c r="B37" s="53" t="s">
        <v>136</v>
      </c>
      <c r="C37" s="133">
        <v>160000</v>
      </c>
      <c r="D37" s="11"/>
      <c r="E37" s="9"/>
      <c r="F37" s="9"/>
    </row>
    <row r="38" spans="1:6" s="49" customFormat="1" ht="18" customHeight="1">
      <c r="A38" s="52">
        <v>30218</v>
      </c>
      <c r="B38" s="53" t="s">
        <v>137</v>
      </c>
      <c r="C38" s="133">
        <v>0</v>
      </c>
      <c r="D38" s="11"/>
      <c r="E38" s="9"/>
      <c r="F38" s="9"/>
    </row>
    <row r="39" spans="1:6" s="49" customFormat="1" ht="18" customHeight="1">
      <c r="A39" s="52">
        <v>30224</v>
      </c>
      <c r="B39" s="53" t="s">
        <v>138</v>
      </c>
      <c r="C39" s="133">
        <v>0</v>
      </c>
      <c r="D39" s="11"/>
      <c r="E39" s="9"/>
      <c r="F39" s="9"/>
    </row>
    <row r="40" spans="1:6" s="49" customFormat="1" ht="18" customHeight="1">
      <c r="A40" s="52">
        <v>30225</v>
      </c>
      <c r="B40" s="53" t="s">
        <v>139</v>
      </c>
      <c r="C40" s="133">
        <v>0</v>
      </c>
      <c r="D40" s="11"/>
      <c r="E40" s="9"/>
      <c r="F40" s="9"/>
    </row>
    <row r="41" spans="1:6" s="49" customFormat="1" ht="18" customHeight="1">
      <c r="A41" s="52">
        <v>30226</v>
      </c>
      <c r="B41" s="53" t="s">
        <v>140</v>
      </c>
      <c r="C41" s="133">
        <v>0</v>
      </c>
      <c r="D41" s="11"/>
      <c r="E41" s="9"/>
      <c r="F41" s="9"/>
    </row>
    <row r="42" spans="1:6" s="49" customFormat="1" ht="18" customHeight="1">
      <c r="A42" s="52">
        <v>30227</v>
      </c>
      <c r="B42" s="53" t="s">
        <v>141</v>
      </c>
      <c r="C42" s="133">
        <v>0</v>
      </c>
      <c r="D42" s="11"/>
      <c r="E42" s="9"/>
      <c r="F42" s="9"/>
    </row>
    <row r="43" spans="1:6" s="49" customFormat="1" ht="18" customHeight="1">
      <c r="A43" s="52">
        <v>30228</v>
      </c>
      <c r="B43" s="53" t="s">
        <v>142</v>
      </c>
      <c r="C43" s="133">
        <v>320000</v>
      </c>
      <c r="D43" s="11"/>
      <c r="E43" s="9"/>
      <c r="F43" s="9"/>
    </row>
    <row r="44" spans="1:6" s="49" customFormat="1" ht="18" customHeight="1">
      <c r="A44" s="52">
        <v>30229</v>
      </c>
      <c r="B44" s="53" t="s">
        <v>143</v>
      </c>
      <c r="C44" s="133">
        <v>0</v>
      </c>
      <c r="D44" s="11"/>
      <c r="E44" s="9"/>
      <c r="F44" s="9"/>
    </row>
    <row r="45" spans="1:6" s="49" customFormat="1" ht="18" customHeight="1">
      <c r="A45" s="52">
        <v>30231</v>
      </c>
      <c r="B45" s="53" t="s">
        <v>144</v>
      </c>
      <c r="C45" s="133">
        <v>10000</v>
      </c>
      <c r="D45" s="11"/>
      <c r="E45" s="9"/>
      <c r="F45" s="9"/>
    </row>
    <row r="46" spans="1:6" s="49" customFormat="1" ht="18" customHeight="1">
      <c r="A46" s="52">
        <v>30239</v>
      </c>
      <c r="B46" s="53" t="s">
        <v>145</v>
      </c>
      <c r="C46" s="133">
        <v>0</v>
      </c>
      <c r="D46" s="11"/>
      <c r="E46" s="9"/>
      <c r="F46" s="9"/>
    </row>
    <row r="47" spans="1:6" s="49" customFormat="1" ht="18" customHeight="1">
      <c r="A47" s="52">
        <v>30240</v>
      </c>
      <c r="B47" s="53" t="s">
        <v>146</v>
      </c>
      <c r="C47" s="133">
        <v>0</v>
      </c>
      <c r="D47" s="11"/>
      <c r="E47" s="9"/>
      <c r="F47" s="9"/>
    </row>
    <row r="48" spans="1:6" s="49" customFormat="1" ht="18" customHeight="1">
      <c r="A48" s="52">
        <v>30299</v>
      </c>
      <c r="B48" s="53" t="s">
        <v>147</v>
      </c>
      <c r="C48" s="133">
        <v>305984</v>
      </c>
      <c r="D48" s="11"/>
      <c r="E48" s="9"/>
      <c r="F48" s="9"/>
    </row>
    <row r="49" spans="1:6" s="49" customFormat="1" ht="18" customHeight="1">
      <c r="A49" s="54">
        <v>303</v>
      </c>
      <c r="B49" s="56" t="s">
        <v>92</v>
      </c>
      <c r="C49" s="133">
        <v>1271781</v>
      </c>
      <c r="E49" s="11"/>
      <c r="F49" s="9"/>
    </row>
    <row r="50" spans="1:6" s="49" customFormat="1" ht="18" customHeight="1">
      <c r="A50" s="52">
        <v>30301</v>
      </c>
      <c r="B50" s="53" t="s">
        <v>148</v>
      </c>
      <c r="C50" s="133">
        <v>0</v>
      </c>
      <c r="D50" s="12"/>
      <c r="E50" s="11"/>
      <c r="F50" s="9"/>
    </row>
    <row r="51" spans="1:6" s="49" customFormat="1" ht="18" customHeight="1">
      <c r="A51" s="52">
        <v>30302</v>
      </c>
      <c r="B51" s="53" t="s">
        <v>149</v>
      </c>
      <c r="C51" s="133">
        <v>1084001</v>
      </c>
      <c r="D51" s="11"/>
      <c r="E51" s="11"/>
      <c r="F51" s="9"/>
    </row>
    <row r="52" spans="1:6" s="49" customFormat="1" ht="18" customHeight="1">
      <c r="A52" s="52">
        <v>30303</v>
      </c>
      <c r="B52" s="53" t="s">
        <v>150</v>
      </c>
      <c r="C52" s="133">
        <v>0</v>
      </c>
      <c r="D52" s="11"/>
      <c r="E52" s="9"/>
      <c r="F52" s="9"/>
    </row>
    <row r="53" spans="1:6" s="49" customFormat="1" ht="18" customHeight="1">
      <c r="A53" s="52">
        <v>30304</v>
      </c>
      <c r="B53" s="53" t="s">
        <v>151</v>
      </c>
      <c r="C53" s="60">
        <v>0</v>
      </c>
      <c r="D53" s="11"/>
      <c r="E53" s="9"/>
      <c r="F53" s="9"/>
    </row>
    <row r="54" spans="1:6" s="49" customFormat="1" ht="18" customHeight="1">
      <c r="A54" s="52">
        <v>30305</v>
      </c>
      <c r="B54" s="53" t="s">
        <v>152</v>
      </c>
      <c r="C54" s="132">
        <v>17580</v>
      </c>
      <c r="D54" s="11"/>
      <c r="E54" s="9"/>
      <c r="F54" s="9"/>
    </row>
    <row r="55" spans="1:6" s="49" customFormat="1" ht="18" customHeight="1">
      <c r="A55" s="52">
        <v>30306</v>
      </c>
      <c r="B55" s="53" t="s">
        <v>153</v>
      </c>
      <c r="C55" s="60">
        <v>0</v>
      </c>
      <c r="D55" s="11"/>
      <c r="E55" s="9"/>
      <c r="F55" s="9"/>
    </row>
    <row r="56" spans="1:6" s="49" customFormat="1" ht="18" customHeight="1">
      <c r="A56" s="52">
        <v>30307</v>
      </c>
      <c r="B56" s="53" t="s">
        <v>154</v>
      </c>
      <c r="C56" s="132">
        <v>160600</v>
      </c>
      <c r="D56" s="11"/>
      <c r="E56" s="9"/>
      <c r="F56" s="9"/>
    </row>
    <row r="57" spans="1:6" s="49" customFormat="1" ht="18" customHeight="1">
      <c r="A57" s="52">
        <v>30308</v>
      </c>
      <c r="B57" s="53" t="s">
        <v>155</v>
      </c>
      <c r="C57" s="60">
        <v>0</v>
      </c>
      <c r="D57" s="11"/>
      <c r="E57" s="9"/>
      <c r="F57" s="9"/>
    </row>
    <row r="58" spans="1:6" s="49" customFormat="1" ht="18" customHeight="1">
      <c r="A58" s="52">
        <v>30309</v>
      </c>
      <c r="B58" s="53" t="s">
        <v>156</v>
      </c>
      <c r="C58" s="132">
        <v>9600</v>
      </c>
      <c r="D58" s="11"/>
      <c r="E58" s="9"/>
      <c r="F58" s="9"/>
    </row>
    <row r="59" spans="1:6" s="49" customFormat="1" ht="18" customHeight="1">
      <c r="A59" s="52">
        <v>30310</v>
      </c>
      <c r="B59" s="53" t="s">
        <v>157</v>
      </c>
      <c r="C59" s="133">
        <v>0</v>
      </c>
      <c r="D59" s="11"/>
      <c r="E59" s="9"/>
      <c r="F59" s="9"/>
    </row>
    <row r="60" spans="1:6" s="49" customFormat="1" ht="18" customHeight="1">
      <c r="A60" s="52">
        <v>30399</v>
      </c>
      <c r="B60" s="53" t="s">
        <v>158</v>
      </c>
      <c r="C60" s="60">
        <v>0</v>
      </c>
      <c r="D60" s="11"/>
      <c r="E60" s="9"/>
      <c r="F60" s="9"/>
    </row>
    <row r="61" spans="1:6" ht="18" customHeight="1">
      <c r="A61" s="54">
        <v>310</v>
      </c>
      <c r="B61" s="57" t="s">
        <v>159</v>
      </c>
      <c r="C61" s="58"/>
    </row>
    <row r="62" spans="1:6" ht="18" customHeight="1">
      <c r="A62" s="52">
        <v>31001</v>
      </c>
      <c r="B62" s="59" t="s">
        <v>160</v>
      </c>
      <c r="C62" s="60"/>
    </row>
    <row r="63" spans="1:6" ht="18" customHeight="1">
      <c r="A63" s="52">
        <v>31002</v>
      </c>
      <c r="B63" s="59" t="s">
        <v>161</v>
      </c>
      <c r="C63" s="60"/>
    </row>
    <row r="64" spans="1:6" ht="18" customHeight="1">
      <c r="A64" s="52">
        <v>31003</v>
      </c>
      <c r="B64" s="59" t="s">
        <v>162</v>
      </c>
      <c r="C64" s="60"/>
    </row>
    <row r="65" spans="1:3" ht="18" customHeight="1">
      <c r="A65" s="52">
        <v>31005</v>
      </c>
      <c r="B65" s="59" t="s">
        <v>163</v>
      </c>
      <c r="C65" s="60"/>
    </row>
    <row r="66" spans="1:3" ht="18" customHeight="1">
      <c r="A66" s="52">
        <v>31006</v>
      </c>
      <c r="B66" s="59" t="s">
        <v>164</v>
      </c>
      <c r="C66" s="60"/>
    </row>
    <row r="67" spans="1:3" ht="18" customHeight="1">
      <c r="A67" s="52">
        <v>31007</v>
      </c>
      <c r="B67" s="59" t="s">
        <v>165</v>
      </c>
      <c r="C67" s="60"/>
    </row>
    <row r="68" spans="1:3" ht="18" customHeight="1">
      <c r="A68" s="52">
        <v>31008</v>
      </c>
      <c r="B68" s="59" t="s">
        <v>166</v>
      </c>
      <c r="C68" s="60"/>
    </row>
    <row r="69" spans="1:3" ht="18" customHeight="1">
      <c r="A69" s="52">
        <v>31009</v>
      </c>
      <c r="B69" s="59" t="s">
        <v>167</v>
      </c>
      <c r="C69" s="60"/>
    </row>
    <row r="70" spans="1:3" ht="18" customHeight="1">
      <c r="A70" s="52">
        <v>31010</v>
      </c>
      <c r="B70" s="59" t="s">
        <v>168</v>
      </c>
      <c r="C70" s="60"/>
    </row>
    <row r="71" spans="1:3" ht="18" customHeight="1">
      <c r="A71" s="52">
        <v>31011</v>
      </c>
      <c r="B71" s="59" t="s">
        <v>169</v>
      </c>
      <c r="C71" s="60"/>
    </row>
    <row r="72" spans="1:3" ht="18" customHeight="1">
      <c r="A72" s="52">
        <v>31012</v>
      </c>
      <c r="B72" s="59" t="s">
        <v>170</v>
      </c>
      <c r="C72" s="60"/>
    </row>
    <row r="73" spans="1:3" ht="18" customHeight="1">
      <c r="A73" s="52">
        <v>31013</v>
      </c>
      <c r="B73" s="59" t="s">
        <v>171</v>
      </c>
      <c r="C73" s="60"/>
    </row>
    <row r="74" spans="1:3" ht="18" customHeight="1">
      <c r="A74" s="52">
        <v>31019</v>
      </c>
      <c r="B74" s="59" t="s">
        <v>172</v>
      </c>
      <c r="C74" s="60"/>
    </row>
    <row r="75" spans="1:3" ht="18" customHeight="1">
      <c r="A75" s="52">
        <v>31021</v>
      </c>
      <c r="B75" s="59" t="s">
        <v>173</v>
      </c>
      <c r="C75" s="60"/>
    </row>
    <row r="76" spans="1:3" ht="18" customHeight="1">
      <c r="A76" s="52">
        <v>31022</v>
      </c>
      <c r="B76" s="59" t="s">
        <v>174</v>
      </c>
      <c r="C76" s="60"/>
    </row>
    <row r="77" spans="1:3" ht="18" customHeight="1">
      <c r="A77" s="52">
        <v>31099</v>
      </c>
      <c r="B77" s="59" t="s">
        <v>175</v>
      </c>
      <c r="C77" s="60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33"/>
      <c r="B1" s="2"/>
      <c r="C1" s="8" t="s">
        <v>176</v>
      </c>
      <c r="D1" s="11"/>
      <c r="E1" s="9"/>
      <c r="F1" s="9"/>
      <c r="G1" s="9"/>
      <c r="H1" s="9"/>
      <c r="I1" s="9"/>
    </row>
    <row r="2" spans="1:9" ht="20.100000000000001" customHeight="1">
      <c r="A2" s="214" t="s">
        <v>177</v>
      </c>
      <c r="B2" s="214"/>
      <c r="C2" s="214"/>
      <c r="D2" s="11"/>
      <c r="E2" s="9"/>
      <c r="F2" s="9"/>
      <c r="G2" s="9"/>
      <c r="H2" s="9"/>
      <c r="I2" s="9"/>
    </row>
    <row r="3" spans="1:9" ht="20.100000000000001" customHeight="1">
      <c r="A3" s="139" t="s">
        <v>264</v>
      </c>
      <c r="B3" s="34"/>
      <c r="C3" s="35" t="s">
        <v>2</v>
      </c>
      <c r="D3" s="11"/>
      <c r="E3" s="9"/>
      <c r="F3" s="9"/>
      <c r="G3" s="9"/>
      <c r="H3" s="9"/>
      <c r="I3" s="9"/>
    </row>
    <row r="4" spans="1:9" ht="24.75" customHeight="1">
      <c r="A4" s="216" t="s">
        <v>106</v>
      </c>
      <c r="B4" s="218" t="s">
        <v>107</v>
      </c>
      <c r="C4" s="220" t="s">
        <v>44</v>
      </c>
      <c r="D4" s="11"/>
      <c r="E4" s="11"/>
      <c r="F4" s="11"/>
      <c r="G4" s="11"/>
      <c r="H4" s="11"/>
      <c r="I4" s="11"/>
    </row>
    <row r="5" spans="1:9" ht="36" customHeight="1">
      <c r="A5" s="217"/>
      <c r="B5" s="219"/>
      <c r="C5" s="221"/>
      <c r="D5" s="11"/>
      <c r="E5" s="11"/>
      <c r="F5" s="9"/>
      <c r="G5" s="9"/>
      <c r="H5" s="9"/>
      <c r="I5" s="9"/>
    </row>
    <row r="6" spans="1:9" s="49" customFormat="1" ht="23.1" customHeight="1">
      <c r="A6" s="215" t="s">
        <v>73</v>
      </c>
      <c r="B6" s="215"/>
      <c r="C6" s="135">
        <v>21189745</v>
      </c>
    </row>
    <row r="7" spans="1:9" s="49" customFormat="1" ht="23.1" customHeight="1">
      <c r="A7" s="36">
        <v>501</v>
      </c>
      <c r="B7" s="37" t="s">
        <v>178</v>
      </c>
      <c r="C7" s="43">
        <v>18581980</v>
      </c>
      <c r="D7" s="12"/>
      <c r="E7" s="11"/>
      <c r="F7" s="9"/>
      <c r="G7" s="9"/>
      <c r="H7" s="9"/>
      <c r="I7" s="9"/>
    </row>
    <row r="8" spans="1:9" s="49" customFormat="1" ht="23.1" customHeight="1">
      <c r="A8" s="38">
        <v>50101</v>
      </c>
      <c r="B8" s="39" t="s">
        <v>179</v>
      </c>
      <c r="C8" s="136">
        <v>12465922</v>
      </c>
      <c r="D8" s="11"/>
      <c r="E8" s="11"/>
      <c r="F8" s="9"/>
      <c r="G8" s="9"/>
      <c r="H8" s="9"/>
      <c r="I8" s="9"/>
    </row>
    <row r="9" spans="1:9" s="49" customFormat="1" ht="23.1" customHeight="1">
      <c r="A9" s="38">
        <v>50102</v>
      </c>
      <c r="B9" s="39" t="s">
        <v>180</v>
      </c>
      <c r="C9" s="44">
        <v>2215630</v>
      </c>
      <c r="D9" s="11"/>
      <c r="E9" s="9"/>
      <c r="F9" s="9"/>
      <c r="G9" s="9"/>
      <c r="H9" s="9"/>
      <c r="I9" s="9"/>
    </row>
    <row r="10" spans="1:9" s="49" customFormat="1" ht="23.1" customHeight="1">
      <c r="A10" s="38">
        <v>50103</v>
      </c>
      <c r="B10" s="39" t="s">
        <v>181</v>
      </c>
      <c r="C10" s="44">
        <v>1388775</v>
      </c>
      <c r="D10" s="11"/>
      <c r="E10" s="9"/>
      <c r="F10" s="9"/>
      <c r="G10" s="9"/>
      <c r="H10" s="9"/>
      <c r="I10" s="9"/>
    </row>
    <row r="11" spans="1:9" s="49" customFormat="1" ht="23.1" customHeight="1">
      <c r="A11" s="38">
        <v>50199</v>
      </c>
      <c r="B11" s="39" t="s">
        <v>120</v>
      </c>
      <c r="C11" s="44">
        <v>2511653</v>
      </c>
      <c r="D11" s="11"/>
      <c r="E11" s="9"/>
      <c r="F11" s="9"/>
      <c r="G11" s="9"/>
      <c r="H11" s="9"/>
      <c r="I11" s="9"/>
    </row>
    <row r="12" spans="1:9" s="49" customFormat="1" ht="23.1" customHeight="1">
      <c r="A12" s="40">
        <v>502</v>
      </c>
      <c r="B12" s="41" t="s">
        <v>182</v>
      </c>
      <c r="C12" s="13">
        <v>1335984</v>
      </c>
      <c r="D12" s="11"/>
      <c r="E12" s="9"/>
      <c r="F12" s="9"/>
      <c r="G12" s="9"/>
      <c r="H12" s="9"/>
      <c r="I12" s="9"/>
    </row>
    <row r="13" spans="1:9" s="49" customFormat="1" ht="23.1" customHeight="1">
      <c r="A13" s="38">
        <v>50201</v>
      </c>
      <c r="B13" s="39" t="s">
        <v>183</v>
      </c>
      <c r="C13" s="136">
        <v>840000</v>
      </c>
      <c r="D13" s="11"/>
      <c r="E13" s="9"/>
      <c r="F13" s="9"/>
      <c r="G13" s="9"/>
      <c r="H13" s="9"/>
      <c r="I13" s="9"/>
    </row>
    <row r="14" spans="1:9" s="49" customFormat="1" ht="23.1" customHeight="1">
      <c r="A14" s="38">
        <v>50202</v>
      </c>
      <c r="B14" s="39" t="s">
        <v>134</v>
      </c>
      <c r="C14" s="44">
        <v>0</v>
      </c>
      <c r="D14" s="11"/>
      <c r="E14" s="9"/>
      <c r="F14" s="9"/>
      <c r="G14" s="9"/>
      <c r="H14" s="9"/>
      <c r="I14" s="9"/>
    </row>
    <row r="15" spans="1:9" s="49" customFormat="1" ht="23.1" customHeight="1">
      <c r="A15" s="38">
        <v>50203</v>
      </c>
      <c r="B15" s="39" t="s">
        <v>135</v>
      </c>
      <c r="C15" s="44">
        <v>0</v>
      </c>
      <c r="D15" s="11"/>
      <c r="E15" s="9"/>
      <c r="F15" s="9"/>
      <c r="G15" s="9"/>
      <c r="H15" s="9"/>
      <c r="I15" s="9"/>
    </row>
    <row r="16" spans="1:9" s="49" customFormat="1" ht="23.1" customHeight="1">
      <c r="A16" s="38">
        <v>50204</v>
      </c>
      <c r="B16" s="39" t="s">
        <v>184</v>
      </c>
      <c r="C16" s="44">
        <v>0</v>
      </c>
      <c r="D16" s="11"/>
      <c r="E16" s="9"/>
      <c r="F16" s="9"/>
      <c r="G16" s="9"/>
      <c r="H16" s="9"/>
      <c r="I16" s="9"/>
    </row>
    <row r="17" spans="1:9" s="49" customFormat="1" ht="23.1" customHeight="1">
      <c r="A17" s="38">
        <v>50205</v>
      </c>
      <c r="B17" s="39" t="s">
        <v>141</v>
      </c>
      <c r="C17" s="44">
        <v>0</v>
      </c>
      <c r="D17" s="11"/>
      <c r="E17" s="9"/>
      <c r="F17" s="9"/>
      <c r="G17" s="9"/>
      <c r="H17" s="9"/>
      <c r="I17" s="9"/>
    </row>
    <row r="18" spans="1:9" s="49" customFormat="1" ht="23.1" customHeight="1">
      <c r="A18" s="38">
        <v>50206</v>
      </c>
      <c r="B18" s="39" t="s">
        <v>136</v>
      </c>
      <c r="C18" s="44">
        <v>160000</v>
      </c>
      <c r="D18" s="11"/>
      <c r="E18" s="9"/>
      <c r="F18" s="9"/>
      <c r="G18" s="9"/>
      <c r="H18" s="9"/>
      <c r="I18" s="9"/>
    </row>
    <row r="19" spans="1:9" s="49" customFormat="1" ht="23.1" customHeight="1">
      <c r="A19" s="38">
        <v>50207</v>
      </c>
      <c r="B19" s="137" t="s">
        <v>185</v>
      </c>
      <c r="C19" s="44">
        <v>0</v>
      </c>
      <c r="D19" s="11"/>
      <c r="E19" s="9"/>
      <c r="F19" s="9"/>
      <c r="G19" s="9"/>
      <c r="H19" s="9"/>
      <c r="I19" s="9"/>
    </row>
    <row r="20" spans="1:9" s="49" customFormat="1" ht="23.1" customHeight="1">
      <c r="A20" s="38">
        <v>50208</v>
      </c>
      <c r="B20" s="39" t="s">
        <v>144</v>
      </c>
      <c r="C20" s="44">
        <v>10000</v>
      </c>
      <c r="D20" s="11"/>
      <c r="E20" s="9"/>
      <c r="F20" s="9"/>
      <c r="G20" s="9"/>
      <c r="H20" s="9"/>
      <c r="I20" s="9"/>
    </row>
    <row r="21" spans="1:9" s="49" customFormat="1" ht="23.1" customHeight="1">
      <c r="A21" s="38">
        <v>50209</v>
      </c>
      <c r="B21" s="39" t="s">
        <v>186</v>
      </c>
      <c r="C21" s="44">
        <v>20000</v>
      </c>
      <c r="D21" s="11"/>
      <c r="E21" s="9"/>
      <c r="F21" s="9"/>
      <c r="G21" s="9"/>
      <c r="H21" s="9"/>
      <c r="I21" s="9"/>
    </row>
    <row r="22" spans="1:9" s="49" customFormat="1" ht="23.1" customHeight="1">
      <c r="A22" s="38">
        <v>50299</v>
      </c>
      <c r="B22" s="39" t="s">
        <v>147</v>
      </c>
      <c r="C22" s="13">
        <v>305984</v>
      </c>
      <c r="D22" s="11"/>
      <c r="E22" s="9"/>
      <c r="F22" s="9"/>
      <c r="G22" s="9"/>
      <c r="H22" s="9"/>
      <c r="I22" s="9"/>
    </row>
    <row r="23" spans="1:9" ht="23.1" customHeight="1">
      <c r="A23" s="40">
        <v>503</v>
      </c>
      <c r="B23" s="42" t="s">
        <v>187</v>
      </c>
      <c r="C23" s="43"/>
      <c r="D23" s="11"/>
      <c r="E23" s="9"/>
      <c r="F23" s="9"/>
      <c r="G23" s="9"/>
      <c r="H23" s="9"/>
      <c r="I23" s="9"/>
    </row>
    <row r="24" spans="1:9" ht="23.1" customHeight="1">
      <c r="A24" s="38">
        <v>50301</v>
      </c>
      <c r="B24" s="39" t="s">
        <v>160</v>
      </c>
      <c r="C24" s="13"/>
      <c r="D24" s="11"/>
      <c r="E24" s="9"/>
      <c r="F24" s="9"/>
      <c r="G24" s="9"/>
      <c r="H24" s="9"/>
      <c r="I24" s="9"/>
    </row>
    <row r="25" spans="1:9" ht="23.1" customHeight="1">
      <c r="A25" s="38">
        <v>50302</v>
      </c>
      <c r="B25" s="39" t="s">
        <v>163</v>
      </c>
      <c r="C25" s="13"/>
      <c r="D25" s="11"/>
      <c r="E25" s="9"/>
      <c r="F25" s="9"/>
      <c r="G25" s="9"/>
      <c r="H25" s="9"/>
      <c r="I25" s="9"/>
    </row>
    <row r="26" spans="1:9" ht="23.1" customHeight="1">
      <c r="A26" s="38">
        <v>50303</v>
      </c>
      <c r="B26" s="39" t="s">
        <v>171</v>
      </c>
      <c r="C26" s="13"/>
      <c r="D26" s="11"/>
      <c r="E26" s="9"/>
      <c r="F26" s="9"/>
      <c r="G26" s="9"/>
      <c r="H26" s="9"/>
      <c r="I26" s="9"/>
    </row>
    <row r="27" spans="1:9" ht="23.1" customHeight="1">
      <c r="A27" s="38">
        <v>50305</v>
      </c>
      <c r="B27" s="39" t="s">
        <v>188</v>
      </c>
      <c r="C27" s="13"/>
      <c r="D27" s="11"/>
      <c r="E27" s="9"/>
      <c r="F27" s="9"/>
      <c r="G27" s="9"/>
      <c r="H27" s="9"/>
      <c r="I27" s="9"/>
    </row>
    <row r="28" spans="1:9" ht="23.1" customHeight="1">
      <c r="A28" s="38">
        <v>50306</v>
      </c>
      <c r="B28" s="39" t="s">
        <v>189</v>
      </c>
      <c r="C28" s="13"/>
      <c r="D28" s="11"/>
      <c r="E28" s="9"/>
      <c r="F28" s="9"/>
      <c r="G28" s="9"/>
      <c r="H28" s="9"/>
      <c r="I28" s="9"/>
    </row>
    <row r="29" spans="1:9" ht="23.1" customHeight="1">
      <c r="A29" s="38">
        <v>50307</v>
      </c>
      <c r="B29" s="39" t="s">
        <v>164</v>
      </c>
      <c r="C29" s="13"/>
      <c r="D29" s="11"/>
      <c r="E29" s="9"/>
      <c r="F29" s="9"/>
      <c r="G29" s="9"/>
      <c r="H29" s="9"/>
      <c r="I29" s="9"/>
    </row>
    <row r="30" spans="1:9" ht="23.1" customHeight="1">
      <c r="A30" s="38">
        <v>50399</v>
      </c>
      <c r="B30" s="39" t="s">
        <v>175</v>
      </c>
      <c r="C30" s="44"/>
      <c r="D30" s="11"/>
      <c r="E30" s="9"/>
      <c r="F30" s="9"/>
      <c r="G30" s="9"/>
      <c r="H30" s="9"/>
      <c r="I30" s="9"/>
    </row>
    <row r="31" spans="1:9" s="49" customFormat="1" ht="23.1" customHeight="1">
      <c r="A31" s="40">
        <v>505</v>
      </c>
      <c r="B31" s="42" t="s">
        <v>190</v>
      </c>
      <c r="C31" s="13">
        <v>0</v>
      </c>
      <c r="D31" s="11"/>
      <c r="E31" s="9"/>
      <c r="F31" s="9"/>
      <c r="G31" s="9"/>
      <c r="H31" s="9"/>
      <c r="I31" s="9"/>
    </row>
    <row r="32" spans="1:9" s="49" customFormat="1" ht="23.1" customHeight="1">
      <c r="A32" s="38">
        <v>50501</v>
      </c>
      <c r="B32" s="39" t="s">
        <v>191</v>
      </c>
      <c r="C32" s="136">
        <v>0</v>
      </c>
      <c r="D32" s="11"/>
      <c r="E32" s="9"/>
      <c r="F32" s="9"/>
      <c r="G32" s="9"/>
      <c r="H32" s="9"/>
      <c r="I32" s="9"/>
    </row>
    <row r="33" spans="1:9" s="49" customFormat="1" ht="23.1" customHeight="1">
      <c r="A33" s="38">
        <v>50502</v>
      </c>
      <c r="B33" s="39" t="s">
        <v>192</v>
      </c>
      <c r="C33" s="44">
        <v>0</v>
      </c>
      <c r="D33" s="11"/>
      <c r="E33" s="9"/>
      <c r="F33" s="9"/>
      <c r="G33" s="9"/>
      <c r="H33" s="9"/>
      <c r="I33" s="9"/>
    </row>
    <row r="34" spans="1:9" s="49" customFormat="1" ht="23.1" customHeight="1">
      <c r="A34" s="38">
        <v>50599</v>
      </c>
      <c r="B34" s="39" t="s">
        <v>193</v>
      </c>
      <c r="C34" s="44">
        <v>0</v>
      </c>
      <c r="D34" s="11"/>
      <c r="E34" s="9"/>
      <c r="F34" s="9"/>
      <c r="G34" s="9"/>
      <c r="H34" s="9"/>
      <c r="I34" s="9"/>
    </row>
    <row r="35" spans="1:9" s="49" customFormat="1" ht="23.1" customHeight="1">
      <c r="A35" s="40">
        <v>506</v>
      </c>
      <c r="B35" s="42" t="s">
        <v>194</v>
      </c>
      <c r="C35" s="13">
        <v>0</v>
      </c>
      <c r="D35" s="11"/>
      <c r="E35" s="9"/>
      <c r="F35" s="9"/>
      <c r="G35" s="9"/>
      <c r="H35" s="9"/>
      <c r="I35" s="9"/>
    </row>
    <row r="36" spans="1:9" s="49" customFormat="1" ht="23.1" customHeight="1">
      <c r="A36" s="38">
        <v>50601</v>
      </c>
      <c r="B36" s="137" t="s">
        <v>195</v>
      </c>
      <c r="C36" s="136">
        <v>0</v>
      </c>
      <c r="D36" s="11"/>
      <c r="E36" s="9"/>
      <c r="F36" s="9"/>
      <c r="G36" s="9"/>
      <c r="H36" s="9"/>
      <c r="I36" s="9"/>
    </row>
    <row r="37" spans="1:9" s="49" customFormat="1" ht="23.1" customHeight="1">
      <c r="A37" s="40">
        <v>509</v>
      </c>
      <c r="B37" s="42" t="s">
        <v>92</v>
      </c>
      <c r="C37" s="13">
        <v>1271781</v>
      </c>
      <c r="D37" s="11"/>
      <c r="E37" s="9"/>
      <c r="F37" s="9"/>
      <c r="G37" s="9"/>
      <c r="H37" s="9"/>
      <c r="I37" s="9"/>
    </row>
    <row r="38" spans="1:9" s="49" customFormat="1" ht="23.1" customHeight="1">
      <c r="A38" s="38">
        <v>50901</v>
      </c>
      <c r="B38" s="39" t="s">
        <v>196</v>
      </c>
      <c r="C38" s="136">
        <v>589281</v>
      </c>
      <c r="D38" s="11"/>
      <c r="E38" s="9"/>
      <c r="F38" s="9"/>
      <c r="G38" s="9"/>
      <c r="H38" s="9"/>
      <c r="I38" s="9"/>
    </row>
    <row r="39" spans="1:9" s="49" customFormat="1" ht="23.1" customHeight="1">
      <c r="A39" s="38">
        <v>50902</v>
      </c>
      <c r="B39" s="138" t="s">
        <v>155</v>
      </c>
      <c r="C39" s="44">
        <v>0</v>
      </c>
      <c r="D39" s="11"/>
      <c r="E39" s="9"/>
      <c r="F39" s="9"/>
      <c r="G39" s="9"/>
      <c r="H39" s="9"/>
      <c r="I39" s="9"/>
    </row>
    <row r="40" spans="1:9" s="49" customFormat="1" ht="23.1" customHeight="1">
      <c r="A40" s="38">
        <v>50903</v>
      </c>
      <c r="B40" s="39" t="s">
        <v>157</v>
      </c>
      <c r="C40" s="44">
        <v>0</v>
      </c>
      <c r="D40" s="11"/>
      <c r="E40" s="9"/>
      <c r="F40" s="9"/>
      <c r="G40" s="9"/>
      <c r="H40" s="9"/>
      <c r="I40" s="9"/>
    </row>
    <row r="41" spans="1:9" s="49" customFormat="1" ht="23.1" customHeight="1">
      <c r="A41" s="38">
        <v>50905</v>
      </c>
      <c r="B41" s="39" t="s">
        <v>197</v>
      </c>
      <c r="C41" s="44">
        <v>682500</v>
      </c>
      <c r="D41" s="11"/>
      <c r="E41" s="9"/>
      <c r="F41" s="9"/>
      <c r="G41" s="9"/>
      <c r="H41" s="9"/>
      <c r="I41" s="9"/>
    </row>
    <row r="42" spans="1:9" s="49" customFormat="1" ht="23.1" customHeight="1">
      <c r="A42" s="38">
        <v>50999</v>
      </c>
      <c r="B42" s="39" t="s">
        <v>198</v>
      </c>
      <c r="C42" s="13">
        <v>0</v>
      </c>
      <c r="D42" s="11"/>
      <c r="E42" s="9"/>
      <c r="F42" s="9"/>
      <c r="G42" s="9"/>
      <c r="H42" s="9"/>
      <c r="I42" s="9"/>
    </row>
    <row r="43" spans="1:9" ht="12" customHeight="1">
      <c r="A43" s="45"/>
      <c r="B43" s="11"/>
      <c r="C43" s="11"/>
      <c r="D43" s="11"/>
      <c r="E43" s="9"/>
      <c r="F43" s="9"/>
      <c r="G43" s="9"/>
      <c r="H43" s="9"/>
      <c r="I43" s="9"/>
    </row>
    <row r="44" spans="1:9" ht="12" customHeight="1">
      <c r="A44" s="46"/>
      <c r="B44" s="9"/>
      <c r="C44" s="11"/>
      <c r="D44" s="9"/>
      <c r="E44" s="9"/>
      <c r="F44" s="9"/>
      <c r="G44" s="9"/>
      <c r="H44" s="9"/>
      <c r="I44" s="9"/>
    </row>
    <row r="46" spans="1:9" ht="12" customHeight="1">
      <c r="A46" s="46"/>
      <c r="B46" s="9"/>
      <c r="C46" s="11"/>
      <c r="D46" s="9"/>
      <c r="E46" s="9"/>
      <c r="F46" s="9"/>
      <c r="G46" s="9"/>
      <c r="H46" s="9"/>
      <c r="I46" s="9"/>
    </row>
    <row r="48" spans="1:9" ht="12" customHeight="1">
      <c r="A48" s="46"/>
      <c r="B48" s="9"/>
      <c r="C48" s="11"/>
      <c r="D48" s="9"/>
      <c r="E48" s="9"/>
      <c r="F48" s="9"/>
      <c r="G48" s="9"/>
      <c r="H48" s="9"/>
      <c r="I48" s="9"/>
    </row>
    <row r="49" spans="1:9" ht="12" customHeight="1">
      <c r="A49" s="46"/>
      <c r="B49" s="9"/>
      <c r="C49" s="11"/>
      <c r="D49" s="9"/>
      <c r="E49" s="9"/>
      <c r="F49" s="9"/>
      <c r="G49" s="9"/>
      <c r="H49" s="9"/>
      <c r="I49" s="9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23"/>
      <c r="C1" s="23"/>
      <c r="D1" s="23"/>
      <c r="E1" s="23"/>
      <c r="F1" s="23"/>
      <c r="G1" s="23"/>
      <c r="H1" s="24" t="s">
        <v>199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20.100000000000001" customHeight="1">
      <c r="A2" s="25" t="s">
        <v>200</v>
      </c>
      <c r="B2" s="26"/>
      <c r="C2" s="26"/>
      <c r="D2" s="26"/>
      <c r="E2" s="26"/>
      <c r="F2" s="26"/>
      <c r="G2" s="26"/>
      <c r="H2" s="2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20.100000000000001" customHeight="1">
      <c r="A3" s="49" t="s">
        <v>401</v>
      </c>
      <c r="B3" s="27"/>
      <c r="C3" s="28"/>
      <c r="D3" s="28"/>
      <c r="E3" s="28"/>
      <c r="F3" s="28"/>
      <c r="G3" s="28"/>
      <c r="H3" s="24" t="s">
        <v>201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26.1" customHeight="1">
      <c r="A4" s="222" t="s">
        <v>202</v>
      </c>
      <c r="B4" s="223" t="s">
        <v>203</v>
      </c>
      <c r="C4" s="212" t="s">
        <v>204</v>
      </c>
      <c r="D4" s="212"/>
      <c r="E4" s="212"/>
      <c r="F4" s="212"/>
      <c r="G4" s="212"/>
      <c r="H4" s="21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1:54" ht="23.1" customHeight="1">
      <c r="A5" s="222"/>
      <c r="B5" s="223"/>
      <c r="C5" s="225" t="s">
        <v>73</v>
      </c>
      <c r="D5" s="227" t="s">
        <v>205</v>
      </c>
      <c r="E5" s="229" t="s">
        <v>206</v>
      </c>
      <c r="F5" s="212" t="s">
        <v>207</v>
      </c>
      <c r="G5" s="212"/>
      <c r="H5" s="21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1:54" ht="20.25" customHeight="1">
      <c r="A6" s="222"/>
      <c r="B6" s="224"/>
      <c r="C6" s="226"/>
      <c r="D6" s="228"/>
      <c r="E6" s="230"/>
      <c r="F6" s="29" t="s">
        <v>89</v>
      </c>
      <c r="G6" s="30" t="s">
        <v>208</v>
      </c>
      <c r="H6" s="30" t="s">
        <v>209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s="49" customFormat="1" ht="21" customHeight="1">
      <c r="A7" s="114"/>
      <c r="B7" s="109"/>
      <c r="C7" s="140">
        <v>170000</v>
      </c>
      <c r="D7" s="141">
        <v>160000</v>
      </c>
      <c r="E7" s="142">
        <v>0</v>
      </c>
      <c r="F7" s="143">
        <v>10000</v>
      </c>
      <c r="G7" s="140">
        <v>0</v>
      </c>
      <c r="H7" s="141">
        <v>10000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ht="21" customHeight="1">
      <c r="A8" s="114" t="s">
        <v>366</v>
      </c>
      <c r="B8" s="109" t="s">
        <v>367</v>
      </c>
      <c r="C8" s="140">
        <v>170000</v>
      </c>
      <c r="D8" s="141">
        <v>160000</v>
      </c>
      <c r="E8" s="142">
        <v>0</v>
      </c>
      <c r="F8" s="143">
        <v>10000</v>
      </c>
      <c r="G8" s="140">
        <v>0</v>
      </c>
      <c r="H8" s="141">
        <v>10000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0.25" customHeight="1">
      <c r="A9" s="17"/>
      <c r="B9" s="31"/>
      <c r="C9" s="31"/>
      <c r="D9" s="23"/>
      <c r="E9" s="31"/>
      <c r="F9" s="31"/>
      <c r="G9" s="31"/>
      <c r="H9" s="3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20.25" customHeight="1">
      <c r="A10" s="17"/>
      <c r="B10" s="31"/>
      <c r="C10" s="31"/>
      <c r="D10" s="31"/>
      <c r="E10" s="23"/>
      <c r="F10" s="23"/>
      <c r="G10" s="31"/>
      <c r="H10" s="31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ht="20.25" customHeight="1">
      <c r="B11" s="31"/>
      <c r="C11" s="31"/>
      <c r="D11" s="31"/>
      <c r="E11" s="23"/>
      <c r="F11" s="23"/>
      <c r="G11" s="31"/>
      <c r="H11" s="2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20.25" customHeight="1">
      <c r="B12" s="31"/>
      <c r="C12" s="31"/>
      <c r="D12" s="31"/>
      <c r="E12" s="23"/>
      <c r="F12" s="23"/>
      <c r="G12" s="23"/>
      <c r="H12" s="2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20.25" customHeight="1">
      <c r="B13" s="31"/>
      <c r="C13" s="31"/>
      <c r="D13" s="31"/>
      <c r="E13" s="23"/>
      <c r="F13" s="23"/>
      <c r="G13" s="23"/>
      <c r="H13" s="2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20.25" customHeight="1">
      <c r="B14" s="23"/>
      <c r="C14" s="31"/>
      <c r="D14" s="31"/>
      <c r="E14" s="31"/>
      <c r="F14" s="23"/>
      <c r="G14" s="23"/>
      <c r="H14" s="23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20.25" customHeight="1">
      <c r="B15" s="23"/>
      <c r="C15" s="23"/>
      <c r="D15" s="3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20.25" customHeight="1">
      <c r="D16" s="17"/>
    </row>
    <row r="17" spans="2:54" ht="20.25" customHeight="1"/>
    <row r="18" spans="2:54" ht="20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activeCell="F17" sqref="F17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166"/>
      <c r="B1" s="166"/>
      <c r="C1" s="166"/>
      <c r="D1" s="166"/>
      <c r="E1" s="166"/>
      <c r="F1" s="167" t="s">
        <v>210</v>
      </c>
    </row>
    <row r="2" spans="1:6" ht="20.100000000000001" customHeight="1">
      <c r="A2" s="198" t="s">
        <v>211</v>
      </c>
      <c r="B2" s="198"/>
      <c r="C2" s="198"/>
      <c r="D2" s="198"/>
      <c r="E2" s="198"/>
      <c r="F2" s="198"/>
    </row>
    <row r="3" spans="1:6" ht="20.100000000000001" customHeight="1">
      <c r="A3" s="127" t="s">
        <v>264</v>
      </c>
      <c r="B3" s="168"/>
      <c r="C3" s="166"/>
      <c r="D3" s="166"/>
      <c r="E3" s="166"/>
      <c r="F3" s="167" t="s">
        <v>2</v>
      </c>
    </row>
    <row r="4" spans="1:6" ht="27.95" customHeight="1">
      <c r="A4" s="181" t="s">
        <v>42</v>
      </c>
      <c r="B4" s="181" t="s">
        <v>43</v>
      </c>
      <c r="C4" s="181" t="s">
        <v>212</v>
      </c>
      <c r="D4" s="181" t="s">
        <v>213</v>
      </c>
      <c r="E4" s="181"/>
      <c r="F4" s="181"/>
    </row>
    <row r="5" spans="1:6" ht="25.5" customHeight="1">
      <c r="A5" s="231"/>
      <c r="B5" s="231"/>
      <c r="C5" s="231"/>
      <c r="D5" s="169" t="s">
        <v>73</v>
      </c>
      <c r="E5" s="169" t="s">
        <v>61</v>
      </c>
      <c r="F5" s="169" t="s">
        <v>62</v>
      </c>
    </row>
    <row r="6" spans="1:6" s="170" customFormat="1" ht="24" customHeight="1">
      <c r="A6" s="110">
        <v>2121399</v>
      </c>
      <c r="B6" s="111" t="s">
        <v>268</v>
      </c>
      <c r="C6" s="174" t="s">
        <v>402</v>
      </c>
      <c r="D6" s="141">
        <v>4000000</v>
      </c>
      <c r="E6" s="142"/>
      <c r="F6" s="142">
        <v>4000000</v>
      </c>
    </row>
    <row r="7" spans="1:6" ht="24" customHeight="1">
      <c r="A7" s="110">
        <v>2040605</v>
      </c>
      <c r="B7" s="174" t="s">
        <v>403</v>
      </c>
      <c r="C7" s="174" t="s">
        <v>404</v>
      </c>
      <c r="D7" s="141">
        <v>1100000</v>
      </c>
      <c r="E7" s="142"/>
      <c r="F7" s="142">
        <v>1100000</v>
      </c>
    </row>
    <row r="8" spans="1:6" ht="24" customHeight="1">
      <c r="A8" s="110">
        <v>2010308</v>
      </c>
      <c r="B8" s="174" t="s">
        <v>405</v>
      </c>
      <c r="C8" s="174" t="s">
        <v>404</v>
      </c>
      <c r="D8" s="141">
        <v>1700000</v>
      </c>
      <c r="E8" s="142"/>
      <c r="F8" s="142">
        <v>1700000</v>
      </c>
    </row>
    <row r="9" spans="1:6" ht="24" customHeight="1">
      <c r="A9" s="110">
        <v>2240699</v>
      </c>
      <c r="B9" s="174" t="s">
        <v>407</v>
      </c>
      <c r="C9" s="174" t="s">
        <v>404</v>
      </c>
      <c r="D9" s="141">
        <v>500000</v>
      </c>
      <c r="E9" s="142"/>
      <c r="F9" s="142">
        <v>500000</v>
      </c>
    </row>
    <row r="10" spans="1:6" ht="24" customHeight="1">
      <c r="A10" s="110">
        <v>2110402</v>
      </c>
      <c r="B10" s="174" t="s">
        <v>408</v>
      </c>
      <c r="C10" s="174" t="s">
        <v>404</v>
      </c>
      <c r="D10" s="141">
        <v>3500000</v>
      </c>
      <c r="E10" s="142"/>
      <c r="F10" s="142">
        <v>3500000</v>
      </c>
    </row>
    <row r="11" spans="1:6" ht="24" customHeight="1">
      <c r="A11" s="110"/>
      <c r="B11" s="111"/>
      <c r="C11" s="174"/>
      <c r="D11" s="141"/>
      <c r="E11" s="142"/>
      <c r="F11" s="142"/>
    </row>
    <row r="12" spans="1:6" ht="24" customHeight="1">
      <c r="A12" s="110"/>
      <c r="B12" s="111"/>
      <c r="C12" s="174"/>
      <c r="D12" s="141">
        <f>SUM(D6:D11)</f>
        <v>10800000</v>
      </c>
      <c r="E12" s="142"/>
      <c r="F12" s="142">
        <f>SUM(F6:F11)</f>
        <v>10800000</v>
      </c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czs</cp:lastModifiedBy>
  <cp:lastPrinted>2020-03-25T03:57:11Z</cp:lastPrinted>
  <dcterms:created xsi:type="dcterms:W3CDTF">2019-07-31T08:59:57Z</dcterms:created>
  <dcterms:modified xsi:type="dcterms:W3CDTF">2020-03-25T05:42:16Z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133074</vt:i4>
  </property>
</Properties>
</file>